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7400" windowHeight="12108" activeTab="0"/>
  </bookViews>
  <sheets>
    <sheet name="стр.1" sheetId="1" r:id="rId1"/>
    <sheet name="стр.2_3" sheetId="2" r:id="rId2"/>
  </sheets>
  <definedNames>
    <definedName name="_xlnm.Print_Area" localSheetId="0">'стр.1'!$A$1:$FK$29</definedName>
    <definedName name="_xlnm.Print_Area" localSheetId="1">'стр.2_3'!$A$1:$FK$111</definedName>
  </definedNames>
  <calcPr fullCalcOnLoad="1"/>
</workbook>
</file>

<file path=xl/sharedStrings.xml><?xml version="1.0" encoding="utf-8"?>
<sst xmlns="http://schemas.openxmlformats.org/spreadsheetml/2006/main" count="387" uniqueCount="251">
  <si>
    <t>к приказу Федеральной службы по тарифам</t>
  </si>
  <si>
    <t>от 20 февраля 2014 г. № 202-э</t>
  </si>
  <si>
    <t>Утверждаю</t>
  </si>
  <si>
    <t>М.П.</t>
  </si>
  <si>
    <t>(подпись)</t>
  </si>
  <si>
    <t>(инициалы, фамилия)</t>
  </si>
  <si>
    <t>об использовании инвестиционных ресурсов, включенных в регулируемые государством</t>
  </si>
  <si>
    <t xml:space="preserve"> г.</t>
  </si>
  <si>
    <t xml:space="preserve"> год</t>
  </si>
  <si>
    <t>"</t>
  </si>
  <si>
    <t>(дата составления)</t>
  </si>
  <si>
    <t>(указывается полное наименование органа государственного контроля (надзора))</t>
  </si>
  <si>
    <t>(указывается должность уполномоченного лица субъекта контроля (надзора))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</si>
  <si>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</si>
  <si>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программу</t>
  </si>
  <si>
    <t>Таблица 1</t>
  </si>
  <si>
    <t>№</t>
  </si>
  <si>
    <t>Наименование инвестиционного проекта/мероприятия, предусмотренного инвестиционной программой</t>
  </si>
  <si>
    <t>план</t>
  </si>
  <si>
    <t>факт</t>
  </si>
  <si>
    <t>Стоимостная оценка инвестиций,
млн. руб. без НДС</t>
  </si>
  <si>
    <t>финансирование в отчетном периоде
(год/I - IV кв.)</t>
  </si>
  <si>
    <t>млн. руб. 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</si>
  <si>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</si>
  <si>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</si>
  <si>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</si>
  <si>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</si>
  <si>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Причины отклонений</t>
  </si>
  <si>
    <r>
      <t xml:space="preserve">Стадия выпол-нения </t>
    </r>
    <r>
      <rPr>
        <b/>
        <vertAlign val="superscript"/>
        <sz val="8.5"/>
        <rFont val="Times New Roman"/>
        <family val="1"/>
      </rPr>
      <t>2</t>
    </r>
    <r>
      <rPr>
        <b/>
        <sz val="8.5"/>
        <rFont val="Times New Roman"/>
        <family val="1"/>
      </rPr>
      <t>,
%</t>
    </r>
  </si>
  <si>
    <r>
      <t xml:space="preserve">полная стои-мость </t>
    </r>
    <r>
      <rPr>
        <b/>
        <vertAlign val="superscript"/>
        <sz val="8.5"/>
        <rFont val="Times New Roman"/>
        <family val="1"/>
      </rPr>
      <t>3</t>
    </r>
  </si>
  <si>
    <r>
      <t xml:space="preserve">остаток </t>
    </r>
    <r>
      <rPr>
        <b/>
        <vertAlign val="superscript"/>
        <sz val="8.5"/>
        <rFont val="Times New Roman"/>
        <family val="1"/>
      </rPr>
      <t>4</t>
    </r>
    <r>
      <rPr>
        <b/>
        <sz val="8.5"/>
        <rFont val="Times New Roman"/>
        <family val="1"/>
      </rPr>
      <t xml:space="preserve"> на начало отчетного года</t>
    </r>
  </si>
  <si>
    <r>
      <t xml:space="preserve">осталось профинан-сировать по резуль-татам отчетного периода </t>
    </r>
    <r>
      <rPr>
        <b/>
        <vertAlign val="superscript"/>
        <sz val="8.5"/>
        <rFont val="Times New Roman"/>
        <family val="1"/>
      </rPr>
      <t>4</t>
    </r>
  </si>
  <si>
    <r>
      <t xml:space="preserve">план </t>
    </r>
    <r>
      <rPr>
        <b/>
        <vertAlign val="superscript"/>
        <sz val="8.5"/>
        <rFont val="Times New Roman"/>
        <family val="1"/>
      </rPr>
      <t>3</t>
    </r>
  </si>
  <si>
    <r>
      <t xml:space="preserve">факт </t>
    </r>
    <r>
      <rPr>
        <b/>
        <vertAlign val="superscript"/>
        <sz val="8.5"/>
        <rFont val="Times New Roman"/>
        <family val="1"/>
      </rPr>
      <t>4</t>
    </r>
  </si>
  <si>
    <t>Период реализации согласно инвести-ционной программе, годы</t>
  </si>
  <si>
    <t>№ №</t>
  </si>
  <si>
    <t>Источник финансирования</t>
  </si>
  <si>
    <t>…</t>
  </si>
  <si>
    <t>Таблица 2</t>
  </si>
  <si>
    <t>%</t>
  </si>
  <si>
    <t>млн. руб.
без НДС</t>
  </si>
  <si>
    <t>Собственные средства, в т.ч.:</t>
  </si>
  <si>
    <t>А.1</t>
  </si>
  <si>
    <t>А.1.1</t>
  </si>
  <si>
    <t>А</t>
  </si>
  <si>
    <t>Чистая прибыль, в т.ч.:</t>
  </si>
  <si>
    <t>прибыль по каждому регулируемому виду деятельности, в т.ч.:</t>
  </si>
  <si>
    <t>Объем финансирования
(отчетный год/квартал),
млн. руб. без НДС</t>
  </si>
  <si>
    <t>А.1.1.1</t>
  </si>
  <si>
    <t>прибыль, направляемая на инвестиции, в т.ч.:</t>
  </si>
  <si>
    <t>А.1.1.1.1</t>
  </si>
  <si>
    <t>А.2</t>
  </si>
  <si>
    <t>А.3</t>
  </si>
  <si>
    <t>Прочие собственные средства</t>
  </si>
  <si>
    <t>А.3.1</t>
  </si>
  <si>
    <t>Наименование источника</t>
  </si>
  <si>
    <t>Б</t>
  </si>
  <si>
    <t>Привлеченные средства, в т.ч.:</t>
  </si>
  <si>
    <t>Б.1</t>
  </si>
  <si>
    <t>Кредиты</t>
  </si>
  <si>
    <t>Б.2</t>
  </si>
  <si>
    <t>Займы</t>
  </si>
  <si>
    <t>Б.3</t>
  </si>
  <si>
    <t>Б.3.1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</si>
  <si>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</si>
  <si>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</si>
  <si>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</si>
  <si>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</si>
  <si>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</si>
  <si>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</si>
  <si>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</si>
  <si>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</si>
  <si>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Е</t>
  </si>
  <si>
    <t>Амортизационные отчисления</t>
  </si>
  <si>
    <r>
      <t xml:space="preserve">Отклонения </t>
    </r>
    <r>
      <rPr>
        <b/>
        <vertAlign val="superscript"/>
        <sz val="11"/>
        <rFont val="Times New Roman"/>
        <family val="1"/>
      </rPr>
      <t>2</t>
    </r>
  </si>
  <si>
    <r>
      <t xml:space="preserve">План </t>
    </r>
    <r>
      <rPr>
        <b/>
        <vertAlign val="superscript"/>
        <sz val="11"/>
        <rFont val="Times New Roman"/>
        <family val="1"/>
      </rPr>
      <t>3</t>
    </r>
  </si>
  <si>
    <r>
      <t xml:space="preserve">Факт </t>
    </r>
    <r>
      <rPr>
        <b/>
        <vertAlign val="superscript"/>
        <sz val="11"/>
        <rFont val="Times New Roman"/>
        <family val="1"/>
      </rPr>
      <t>2</t>
    </r>
  </si>
  <si>
    <r>
      <t xml:space="preserve">Доход на инвестированный капитал </t>
    </r>
    <r>
      <rPr>
        <vertAlign val="superscript"/>
        <sz val="11"/>
        <rFont val="Times New Roman"/>
        <family val="1"/>
      </rPr>
      <t>5</t>
    </r>
  </si>
  <si>
    <r>
      <t xml:space="preserve">Возврат инвестированного капитала </t>
    </r>
    <r>
      <rPr>
        <vertAlign val="superscript"/>
        <sz val="11"/>
        <rFont val="Times New Roman"/>
        <family val="1"/>
      </rPr>
      <t>5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</si>
  <si>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</si>
  <si>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</si>
  <si>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</si>
  <si>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</si>
  <si>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</si>
  <si>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t>(указывается полное наименование субъекта контроля (надзора))</t>
  </si>
  <si>
    <t xml:space="preserve">в </t>
  </si>
  <si>
    <t>Срок ввода
в эксплуатацию/ выполнения мероприятия, год</t>
  </si>
  <si>
    <r>
      <t xml:space="preserve">Отклонения </t>
    </r>
    <r>
      <rPr>
        <b/>
        <vertAlign val="superscript"/>
        <sz val="8.5"/>
        <rFont val="Times New Roman"/>
        <family val="1"/>
      </rPr>
      <t>2</t>
    </r>
  </si>
  <si>
    <t>Наименование,   дата   утверждения   инвестиционной   программы,   сведения  о  внесении   изменений  и  внесенных  изменениях  в  инвестиционную</t>
  </si>
  <si>
    <t>за счет платы за технологическое присоединение</t>
  </si>
  <si>
    <t>Приложение</t>
  </si>
  <si>
    <t>1.1.</t>
  </si>
  <si>
    <t>Период (год долгосрочного периода регулирования)</t>
  </si>
  <si>
    <t>Достройка, дооборудование, модернизация*</t>
  </si>
  <si>
    <t>1.</t>
  </si>
  <si>
    <t>1.2.</t>
  </si>
  <si>
    <t>Реконструкция**</t>
  </si>
  <si>
    <t>1.3.</t>
  </si>
  <si>
    <t>Техническое перевооружение***</t>
  </si>
  <si>
    <t>1.4.</t>
  </si>
  <si>
    <t>Новое строительство****</t>
  </si>
  <si>
    <t>ВЛ-0,4 кВ от ТП-271 ул. 9ая Южная, 66/ 26 А (разработка рабочей документации)</t>
  </si>
  <si>
    <t>ВЛ-0,4 кВ от ТП-288 ул. Абашевская, 28 а (разработка рабочей документации)</t>
  </si>
  <si>
    <t xml:space="preserve">ВЛ-0,4 кВ от ТП-29, г. Мариинский Посад </t>
  </si>
  <si>
    <t>ВЛ-0,4 кВ от ТП-19 ул.Курчатова</t>
  </si>
  <si>
    <t>ВЛЗ-10 кВ от РП-1до ТП-14 (реконструкция Л-26)</t>
  </si>
  <si>
    <t>КЛ-0,4 кВ от ТП-182 ул. Маршака, 4А</t>
  </si>
  <si>
    <t>КЛ-0,4 кВ от ТП-63 ул. К.Маркса, 60Б</t>
  </si>
  <si>
    <t xml:space="preserve">КЛ-0,4 кВ от ТП-52  ул. Ярославская, 48а </t>
  </si>
  <si>
    <t>КЛ-0,4 кВ от ТП-216 ул. К.Маркса, 36А (разработка рабочей документации)</t>
  </si>
  <si>
    <t>КЛ-0,4 кВ от ТП-500 ул. Совхозная, 10Б (разработка рабочей документации)</t>
  </si>
  <si>
    <t>КЛ-0,4 кВ от ТП-82 ул. Школьный проезд, 6Б (разработка рабочей документации)</t>
  </si>
  <si>
    <t>КЛ-0,4 кВ от ТП-79 пр. Ленина 41А (разработка рабочей документации)</t>
  </si>
  <si>
    <t>КЛ-0,4 кВ от ТП-81 ул. Чапаева, 17а</t>
  </si>
  <si>
    <t>КЛ-0,4 кВ от ТП-356 пр. И.Яковлева, 17а (разработка рабочей документации)</t>
  </si>
  <si>
    <t>КЛ-0,4 кВ от ТП-354 ул. Гагарина, 19а (разработка рабочей документации)</t>
  </si>
  <si>
    <t>КЛ-0,4 кВ от РП-14 ул. Шумилова, 8 (разработка рабочей документации)</t>
  </si>
  <si>
    <t>КЛ-0,4 кВ от ТП-1416, Эгерский б-р (разработка рабочей документации)</t>
  </si>
  <si>
    <t>КЛ-0,4 кВ от ТП-357 ул. Эгерский б-р, 28а</t>
  </si>
  <si>
    <t>КЛ-0,4 кВ от РП-18 ул. Шумилова, 18Б</t>
  </si>
  <si>
    <t>ВЛ-6 кВ от ТП-128-129-130-401 (замена на КЛ-6 кВ)</t>
  </si>
  <si>
    <t>КЛ-6 кВ от ПС "Парковая" до РП-17 (перезаводка КЛ от ПС "ВНИИР"), ул.Пристанционная, 3</t>
  </si>
  <si>
    <t>ТП-24 пр. Московский, 15 А</t>
  </si>
  <si>
    <t>ТП-273 ул. Николаева, 20 А</t>
  </si>
  <si>
    <t>ТП-208 ул. Гагарина, 20 В</t>
  </si>
  <si>
    <t>ТП-213 ул. Чапаева, 15 А (разработка рабочей документации)</t>
  </si>
  <si>
    <t>ТП-239 пр. Мира, 36 Б (разработка рабочей документации)</t>
  </si>
  <si>
    <t xml:space="preserve">ТП-236 ул.Энтузиастов, 16А </t>
  </si>
  <si>
    <t>ТП-260 ул.Гагарина, 15б (разработка рабочей документации)</t>
  </si>
  <si>
    <t>ТП-238 пр.Мира, 28А (разработка рабочей документации)</t>
  </si>
  <si>
    <t>ТП-240 ул.Николаева, 28б (замена КСО и ЩО) (разработка рабочей документации)</t>
  </si>
  <si>
    <t>ТП-29 (замена ТП на новую) в г. Мариинский Посад</t>
  </si>
  <si>
    <t>ТП-25 (замена ТП на КТПН) (разработка рабочей документации) в г. Мариинский Посад</t>
  </si>
  <si>
    <t>ТП-32  в г. Мариинский Посад</t>
  </si>
  <si>
    <t xml:space="preserve">Оснащение ПС "Цивильская", ПС "Кабельная" системой АСКУЭ </t>
  </si>
  <si>
    <t>Новое строительство*****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</si>
  <si>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</si>
  <si>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</si>
  <si>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</si>
  <si>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</si>
  <si>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</si>
  <si>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</si>
  <si>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</si>
  <si>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</si>
  <si>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</si>
  <si>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</si>
  <si>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</si>
  <si>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</si>
  <si>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</si>
  <si>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</si>
  <si>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</si>
  <si>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</si>
  <si>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</si>
  <si>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</si>
  <si>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</si>
  <si>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</si>
  <si>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</si>
  <si>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</si>
  <si>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</si>
  <si>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</si>
  <si>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</si>
  <si>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</si>
  <si>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</si>
  <si>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</si>
  <si>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</si>
  <si>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</si>
  <si>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</si>
  <si>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</si>
  <si>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</si>
  <si>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</si>
  <si>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</si>
  <si>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1.4.1</t>
  </si>
  <si>
    <t>1.4.2</t>
  </si>
  <si>
    <t>КЛ-6 кВ от ГПП ХБК до нового РП в районе ж/д 7/46 по ул. Гайдара и от РП до ТП-107</t>
  </si>
  <si>
    <t>КЛ-6 кВ от ПС "Новый Город" до  нового РП-6 кВ (Восточный поселок)</t>
  </si>
  <si>
    <t>РП-6 кВ, Восточный поселок</t>
  </si>
  <si>
    <t>РП по ул.Нижегородская (для мкр.4 центр) г.Чебоксары</t>
  </si>
  <si>
    <t>1.4.3</t>
  </si>
  <si>
    <t>1.4.4</t>
  </si>
  <si>
    <t>ТП-237 ул.50 лет Октября, 23А (разрабока рабочей документации)</t>
  </si>
  <si>
    <t>1.3.15</t>
  </si>
  <si>
    <t>ТП-219 ул.Кривова, 13В (разработка рабочей документации)</t>
  </si>
  <si>
    <t xml:space="preserve">                                                                                                                                                                                                                             Утверждаю:
                                                                                                                                                                                                                              Генеральный директор
                                                                                                                                                                                                                              ООО "Коммунальные технологии"
                                                                                                                                                                                                                               _____________ /Д.Г. Крюков/</t>
  </si>
  <si>
    <t>ВСЕГО</t>
  </si>
  <si>
    <t>ООО "Коммунальные технологии"</t>
  </si>
  <si>
    <r>
      <t xml:space="preserve">цены (тарифы) в сфере </t>
    </r>
    <r>
      <rPr>
        <b/>
        <u val="single"/>
        <sz val="13"/>
        <rFont val="Times New Roman"/>
        <family val="1"/>
      </rPr>
      <t>электроэнергетики</t>
    </r>
    <r>
      <rPr>
        <b/>
        <sz val="13"/>
        <rFont val="Times New Roman"/>
        <family val="1"/>
      </rPr>
      <t>/теплоснабжения</t>
    </r>
  </si>
  <si>
    <t xml:space="preserve">Постановление Государственной службы Чувашской Республики по конкурентной политике и тарифам от 24.12.2014г. №60-22/Э                            </t>
  </si>
  <si>
    <t xml:space="preserve"> Государственная служба Чувашской Республики по конкурентной политике и тарифам</t>
  </si>
  <si>
    <t>Генеральный директор                                                                      ООО «Коммунальные технологии»</t>
  </si>
  <si>
    <t>Д.Г. Крюков</t>
  </si>
  <si>
    <t>на</t>
  </si>
  <si>
    <t>2016</t>
  </si>
  <si>
    <t>1.2.22</t>
  </si>
  <si>
    <t>1.2.23</t>
  </si>
  <si>
    <t>Реконструкция КЛ-0,4 кВ от РП-10 до ж/д 12,14,16 по ул. Николаева, г.Чебоксары</t>
  </si>
  <si>
    <t>Прочие привлеченные средства (амортизация по Инвестиционному договору, учтенная в тарифе на услуги по передаче электрической энергии и другие)</t>
  </si>
  <si>
    <t xml:space="preserve">ОТЧЕТ </t>
  </si>
  <si>
    <r>
      <t xml:space="preserve">Инвестиционная программа в сфере электроэнергетики ООО "Коммунальные технологии" на 2015-2019 годы, утвержденная приказом Министерства строительства, архитектуры и жилищно-коммунального хозяйства Чувашской Республики от </t>
    </r>
    <r>
      <rPr>
        <sz val="12"/>
        <color indexed="8"/>
        <rFont val="Times New Roman"/>
        <family val="1"/>
      </rPr>
      <t xml:space="preserve">"30"сентября 2015г. №03/1-03/520 </t>
    </r>
  </si>
  <si>
    <t>2015</t>
  </si>
  <si>
    <t>Реконструкция КЛ-0,4 кВ от ТП-66 пр. Ленина, д.16Б, г.Чебоксары</t>
  </si>
  <si>
    <t>Генеральный директор</t>
  </si>
  <si>
    <t>_________________Д. Г. Крюков</t>
  </si>
  <si>
    <t>1.2.24</t>
  </si>
  <si>
    <t>1.2.25</t>
  </si>
  <si>
    <t>Реконструкция КЛ-10 кВ от ПС "Цивильская" до РП-1 (Л-38) г. Цивильск</t>
  </si>
  <si>
    <t>Реконструкция КЛ-0,4 кВ от ТП-260 ул. Гагарина, 15Б</t>
  </si>
  <si>
    <t>0,018</t>
  </si>
  <si>
    <t>1.4.5</t>
  </si>
  <si>
    <t>1.4.6</t>
  </si>
  <si>
    <t>КЛ-6 кВ от РП-29 до ТП-697 Гремячево</t>
  </si>
  <si>
    <t>КЛ-10 кВ от ТП-496 до ТП-10 кВ МФЦ по Эгерскому бульвару</t>
  </si>
  <si>
    <t>9,603</t>
  </si>
  <si>
    <t>1.4.7</t>
  </si>
  <si>
    <t>ВЛ-0,4 кВ, ВЛ-6 кВ и ТП-6 кВ для электроснабжения садовых домиков в районе НСТ "Сосенка"</t>
  </si>
  <si>
    <t>Работы по данному объекту проводиться не будут, т. к. собственник ПС ВНИИР выполнил реконструкцию собственными силами</t>
  </si>
  <si>
    <t>Работы завершены</t>
  </si>
  <si>
    <t>Работы в 2016 году выполняться не будут, т. к. не получены техническое условия в Чувашэнерго</t>
  </si>
  <si>
    <t>Изменена схема элекроснабжения, в связи с этим выполнение данного мероприятия нецелесообразно</t>
  </si>
  <si>
    <t>1.2.26</t>
  </si>
  <si>
    <t>1.2.27</t>
  </si>
  <si>
    <t>Реконструкция КЛ-10 кВ, КЛ-0,4 кВ, ТП-10 кВ в связи с переносом ТП-481 из здания котельной по ул. Тополиная, д.9</t>
  </si>
  <si>
    <t>0,24</t>
  </si>
  <si>
    <t>Реконструкция ВЛ-0,4 кВ от ТП-117 по ул. Энергетиков</t>
  </si>
  <si>
    <t>0,106</t>
  </si>
  <si>
    <t>1.4.8</t>
  </si>
  <si>
    <t>КЛ-0,4 кВ от ТП-268 до ШРЭ проектируемых в районе площади Республики</t>
  </si>
  <si>
    <t xml:space="preserve">Договор заключен </t>
  </si>
  <si>
    <t xml:space="preserve">Договор подряда заключен </t>
  </si>
  <si>
    <t>1.4.9</t>
  </si>
  <si>
    <t>КЛ-10 кВ для электроснабжения индивидуальных жилых домов по ул. Л. Комсомола с установкой КТПН</t>
  </si>
  <si>
    <t>Объявлен повторный конкурс 19.07.16, подведение итогов - 02.09.16, подрядчик не определен</t>
  </si>
  <si>
    <t>Работы планируется выполнить собственными силами предприятия (хозспособом), ожидается поступление материалов</t>
  </si>
  <si>
    <t>Договор подряда заключен</t>
  </si>
  <si>
    <t xml:space="preserve">Оборудование в 2016 году реконструироваться не будет в связи с аварийным состоянием ТП (заключение экспертной комиссии). Ведется работа по расторжению договора с подрядчиком, подписывается новый договор на разработку рабочей документации на временный перевод нагрузки из аварийной ТП во временные КТПН. </t>
  </si>
  <si>
    <t>Работы по прокладке кабеля завершены. Связан  каркас под ж/б плиту,  залита монолитная плита под ТП. Необходимо установить ТП</t>
  </si>
  <si>
    <t>Выполнены проектные работы, осталось выполнить СМР</t>
  </si>
  <si>
    <t>Кадастровые работы выполнены. Подрядчик определен</t>
  </si>
  <si>
    <t>2017</t>
  </si>
  <si>
    <t>1.2.28</t>
  </si>
  <si>
    <t>Реконструкция КЛ-0,4 кВ от ТП-311 б-р Эгерский,21</t>
  </si>
  <si>
    <t>Договор на разработку рабочей документации заключен. Рабочая документация в стадии согласования.</t>
  </si>
  <si>
    <t>Нарушение подрядчиком договорных обязательств.</t>
  </si>
  <si>
    <t>Договор подряда заключен. Работы в стадии завершения.</t>
  </si>
  <si>
    <t>Заключен договор подряда. Нарушение подрядчиком договорных обязательств.</t>
  </si>
  <si>
    <t>Договор на проколы заключен. Нарушение подрядчиком договорных обязательств.</t>
  </si>
  <si>
    <t>Заключены договора с подрядчиками. Нарушение договорных обязательств.</t>
  </si>
  <si>
    <t>Договор подряда заключен. Нарушение подрядчиком договорных обязательств.</t>
  </si>
  <si>
    <t>февраля</t>
  </si>
  <si>
    <t>09</t>
  </si>
  <si>
    <t xml:space="preserve">План ООО "Коммунальные технологии" об использовании инвестиционных ресурсов, включенных в регулируемые государством цены (тарифы) в сфере электроэнергетики/теплоснабжения за 2016 год </t>
  </si>
  <si>
    <t>за 12 месяцев 2016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</si>
</sst>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#,##0.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_р_._-;\-* #,##0.0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0" xfId="0" applyFont="1" applyFill="1" applyAlignment="1">
      <alignment/>
    </xf>
    <xf numFmtId="49" fontId="21" fillId="24" borderId="12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49" fontId="21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0" borderId="0" xfId="0" applyFont="1" applyAlignment="1">
      <alignment vertical="top"/>
    </xf>
    <xf numFmtId="0" fontId="21" fillId="0" borderId="12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34" fillId="0" borderId="12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34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left"/>
    </xf>
    <xf numFmtId="169" fontId="22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24" borderId="10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4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1" xfId="62" applyNumberFormat="1" applyFont="1" applyFill="1" applyBorder="1" applyAlignment="1" applyProtection="1">
      <alignment horizontal="left" vertical="center" wrapText="1"/>
      <protection locked="0"/>
    </xf>
    <xf numFmtId="165" fontId="22" fillId="0" borderId="10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9" fontId="22" fillId="0" borderId="14" xfId="0" applyNumberFormat="1" applyFont="1" applyBorder="1" applyAlignment="1">
      <alignment horizontal="center" vertical="center"/>
    </xf>
    <xf numFmtId="169" fontId="22" fillId="0" borderId="11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68" fontId="22" fillId="0" borderId="10" xfId="0" applyNumberFormat="1" applyFont="1" applyBorder="1" applyAlignment="1">
      <alignment horizontal="center" vertical="center"/>
    </xf>
    <xf numFmtId="168" fontId="22" fillId="0" borderId="14" xfId="0" applyNumberFormat="1" applyFont="1" applyBorder="1" applyAlignment="1">
      <alignment horizontal="center" vertical="center"/>
    </xf>
    <xf numFmtId="168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49" fontId="22" fillId="24" borderId="15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3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6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9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0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20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7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2" xfId="62" applyNumberFormat="1" applyFont="1" applyFill="1" applyBorder="1" applyAlignment="1" applyProtection="1">
      <alignment horizontal="left" vertical="center" wrapText="1"/>
      <protection locked="0"/>
    </xf>
    <xf numFmtId="49" fontId="22" fillId="24" borderId="18" xfId="62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9" fontId="22" fillId="24" borderId="10" xfId="62" applyNumberFormat="1" applyFont="1" applyFill="1" applyBorder="1" applyAlignment="1" applyProtection="1">
      <alignment horizontal="left" vertical="top" wrapText="1"/>
      <protection locked="0"/>
    </xf>
    <xf numFmtId="49" fontId="22" fillId="24" borderId="14" xfId="62" applyNumberFormat="1" applyFont="1" applyFill="1" applyBorder="1" applyAlignment="1" applyProtection="1">
      <alignment horizontal="left" vertical="top" wrapText="1"/>
      <protection locked="0"/>
    </xf>
    <xf numFmtId="49" fontId="22" fillId="24" borderId="11" xfId="62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34" fillId="0" borderId="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9" fontId="22" fillId="0" borderId="21" xfId="0" applyNumberFormat="1" applyFont="1" applyBorder="1" applyAlignment="1">
      <alignment horizontal="center" vertical="center"/>
    </xf>
    <xf numFmtId="169" fontId="26" fillId="0" borderId="14" xfId="0" applyNumberFormat="1" applyFont="1" applyBorder="1" applyAlignment="1">
      <alignment horizontal="center" vertical="center"/>
    </xf>
    <xf numFmtId="169" fontId="26" fillId="0" borderId="11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horizontal="center" vertical="top"/>
    </xf>
    <xf numFmtId="49" fontId="31" fillId="0" borderId="11" xfId="0" applyNumberFormat="1" applyFont="1" applyBorder="1" applyAlignment="1">
      <alignment horizontal="center" vertical="top"/>
    </xf>
    <xf numFmtId="0" fontId="31" fillId="0" borderId="14" xfId="0" applyFont="1" applyBorder="1" applyAlignment="1">
      <alignment horizontal="justify" vertical="top"/>
    </xf>
    <xf numFmtId="0" fontId="31" fillId="0" borderId="11" xfId="0" applyFont="1" applyBorder="1" applyAlignment="1">
      <alignment horizontal="justify" vertical="top"/>
    </xf>
    <xf numFmtId="0" fontId="31" fillId="0" borderId="10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1" fillId="0" borderId="14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center" wrapText="1"/>
    </xf>
    <xf numFmtId="169" fontId="31" fillId="0" borderId="10" xfId="0" applyNumberFormat="1" applyFont="1" applyBorder="1" applyAlignment="1">
      <alignment horizontal="center" vertical="top"/>
    </xf>
    <xf numFmtId="169" fontId="31" fillId="0" borderId="14" xfId="0" applyNumberFormat="1" applyFont="1" applyBorder="1" applyAlignment="1">
      <alignment horizontal="center" vertical="top"/>
    </xf>
    <xf numFmtId="169" fontId="31" fillId="0" borderId="11" xfId="0" applyNumberFormat="1" applyFont="1" applyBorder="1" applyAlignment="1">
      <alignment horizontal="center" vertical="top"/>
    </xf>
    <xf numFmtId="165" fontId="31" fillId="24" borderId="10" xfId="0" applyNumberFormat="1" applyFont="1" applyFill="1" applyBorder="1" applyAlignment="1">
      <alignment horizontal="center" vertical="top"/>
    </xf>
    <xf numFmtId="0" fontId="31" fillId="24" borderId="14" xfId="0" applyFont="1" applyFill="1" applyBorder="1" applyAlignment="1">
      <alignment horizontal="center" vertical="top"/>
    </xf>
    <xf numFmtId="0" fontId="31" fillId="24" borderId="11" xfId="0" applyFont="1" applyFill="1" applyBorder="1" applyAlignment="1">
      <alignment horizontal="center" vertical="top"/>
    </xf>
    <xf numFmtId="168" fontId="31" fillId="0" borderId="10" xfId="0" applyNumberFormat="1" applyFont="1" applyFill="1" applyBorder="1" applyAlignment="1">
      <alignment horizontal="center" vertical="top"/>
    </xf>
    <xf numFmtId="168" fontId="31" fillId="0" borderId="14" xfId="0" applyNumberFormat="1" applyFont="1" applyFill="1" applyBorder="1" applyAlignment="1">
      <alignment horizontal="center" vertical="top"/>
    </xf>
    <xf numFmtId="168" fontId="31" fillId="0" borderId="11" xfId="0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top"/>
    </xf>
    <xf numFmtId="165" fontId="31" fillId="0" borderId="10" xfId="0" applyNumberFormat="1" applyFont="1" applyBorder="1" applyAlignment="1">
      <alignment horizontal="center" vertical="top"/>
    </xf>
    <xf numFmtId="168" fontId="31" fillId="0" borderId="10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/>
    </xf>
    <xf numFmtId="165" fontId="26" fillId="0" borderId="14" xfId="0" applyNumberFormat="1" applyFont="1" applyBorder="1" applyAlignment="1">
      <alignment horizontal="center" vertical="center"/>
    </xf>
    <xf numFmtId="165" fontId="26" fillId="0" borderId="11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8" fontId="31" fillId="0" borderId="14" xfId="0" applyNumberFormat="1" applyFont="1" applyBorder="1" applyAlignment="1">
      <alignment horizontal="center" vertical="top"/>
    </xf>
    <xf numFmtId="168" fontId="31" fillId="0" borderId="11" xfId="0" applyNumberFormat="1" applyFont="1" applyBorder="1" applyAlignment="1">
      <alignment horizontal="center" vertical="top"/>
    </xf>
    <xf numFmtId="169" fontId="31" fillId="24" borderId="10" xfId="0" applyNumberFormat="1" applyFont="1" applyFill="1" applyBorder="1" applyAlignment="1">
      <alignment horizontal="center" vertical="top"/>
    </xf>
    <xf numFmtId="169" fontId="31" fillId="24" borderId="14" xfId="0" applyNumberFormat="1" applyFont="1" applyFill="1" applyBorder="1" applyAlignment="1">
      <alignment horizontal="center" vertical="top"/>
    </xf>
    <xf numFmtId="169" fontId="31" fillId="24" borderId="11" xfId="0" applyNumberFormat="1" applyFont="1" applyFill="1" applyBorder="1" applyAlignment="1">
      <alignment horizontal="center" vertical="top"/>
    </xf>
    <xf numFmtId="0" fontId="33" fillId="0" borderId="13" xfId="0" applyFont="1" applyBorder="1" applyAlignment="1">
      <alignment horizontal="justify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Обычный_Инвестиции Сети Сбыты ЭСО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8"/>
  <sheetViews>
    <sheetView tabSelected="1" view="pageBreakPreview" zoomScaleSheetLayoutView="100" zoomScalePageLayoutView="0" workbookViewId="0" topLeftCell="A1">
      <selection activeCell="AP20" sqref="AP20"/>
    </sheetView>
  </sheetViews>
  <sheetFormatPr defaultColWidth="0.875" defaultRowHeight="12.75" customHeight="1"/>
  <cols>
    <col min="1" max="166" width="0.875" style="1" customWidth="1"/>
    <col min="167" max="167" width="7.875" style="1" customWidth="1"/>
    <col min="168" max="16384" width="0.875" style="1" customWidth="1"/>
  </cols>
  <sheetData>
    <row r="1" ht="12.75" customHeight="1">
      <c r="FK1" s="2" t="s">
        <v>90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"/>
    <row r="5" s="4" customFormat="1" ht="15">
      <c r="FK5" s="3" t="s">
        <v>2</v>
      </c>
    </row>
    <row r="6" spans="103:167" s="4" customFormat="1" ht="29.25" customHeight="1">
      <c r="CY6" s="32" t="s">
        <v>188</v>
      </c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</row>
    <row r="7" spans="103:167" s="5" customFormat="1" ht="13.5" customHeight="1">
      <c r="CY7" s="33" t="s">
        <v>12</v>
      </c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</row>
    <row r="8" spans="103:167" s="4" customFormat="1" ht="15"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EB8" s="39" t="s">
        <v>189</v>
      </c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9" spans="103:167" s="5" customFormat="1" ht="13.5" customHeight="1">
      <c r="CY9" s="38" t="s">
        <v>4</v>
      </c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EB9" s="38" t="s">
        <v>5</v>
      </c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</row>
    <row r="10" s="4" customFormat="1" ht="15"/>
    <row r="11" s="4" customFormat="1" ht="15">
      <c r="FK11" s="3" t="s">
        <v>3</v>
      </c>
    </row>
    <row r="12" s="4" customFormat="1" ht="15.75" customHeight="1"/>
    <row r="13" spans="51:127" s="7" customFormat="1" ht="15.75" customHeight="1">
      <c r="AY13" s="8" t="s">
        <v>196</v>
      </c>
      <c r="AZ13" s="34" t="s">
        <v>184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</row>
    <row r="14" spans="52:127" s="5" customFormat="1" ht="13.5" customHeight="1">
      <c r="AZ14" s="35" t="s">
        <v>84</v>
      </c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</row>
    <row r="15" spans="1:167" s="7" customFormat="1" ht="16.5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</row>
    <row r="16" spans="1:167" s="7" customFormat="1" ht="16.5">
      <c r="A16" s="37" t="s">
        <v>185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="4" customFormat="1" ht="15.75" customHeight="1"/>
    <row r="18" spans="1:38" s="4" customFormat="1" ht="15.75" customHeight="1">
      <c r="A18" s="4" t="s">
        <v>250</v>
      </c>
      <c r="B18" s="24"/>
      <c r="C18" s="24"/>
      <c r="D18" s="2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5"/>
      <c r="T18" s="25"/>
      <c r="U18" s="25"/>
      <c r="V18" s="25"/>
      <c r="W18" s="25"/>
      <c r="X18" s="21"/>
      <c r="Y18" s="21"/>
      <c r="Z18" s="21"/>
      <c r="AA18" s="21"/>
      <c r="AB18" s="21"/>
      <c r="AC18" s="21"/>
      <c r="AD18" s="21"/>
      <c r="AE18" s="22"/>
      <c r="AF18" s="22"/>
      <c r="AG18" s="22"/>
      <c r="AH18" s="22"/>
      <c r="AI18" s="22"/>
      <c r="AJ18" s="22"/>
      <c r="AK18" s="23"/>
      <c r="AL18" s="19"/>
    </row>
    <row r="19" s="4" customFormat="1" ht="9.75" customHeight="1"/>
    <row r="20" spans="1:18" s="4" customFormat="1" ht="15.75" customHeight="1">
      <c r="A20" s="4" t="s">
        <v>190</v>
      </c>
      <c r="E20" s="31" t="s">
        <v>191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4" t="s">
        <v>8</v>
      </c>
    </row>
    <row r="21" s="4" customFormat="1" ht="9" customHeight="1"/>
    <row r="22" spans="1:167" s="4" customFormat="1" ht="33.75" customHeight="1">
      <c r="A22" s="30" t="s">
        <v>9</v>
      </c>
      <c r="B22" s="30"/>
      <c r="C22" s="31" t="s">
        <v>248</v>
      </c>
      <c r="D22" s="31"/>
      <c r="E22" s="31"/>
      <c r="F22" s="31"/>
      <c r="G22" s="31"/>
      <c r="H22" s="28" t="s">
        <v>9</v>
      </c>
      <c r="I22" s="28"/>
      <c r="J22" s="31" t="s">
        <v>247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29"/>
      <c r="AC22" s="29"/>
      <c r="AD22" s="29"/>
      <c r="AE22" s="40" t="s">
        <v>237</v>
      </c>
      <c r="AF22" s="40"/>
      <c r="AG22" s="40"/>
      <c r="AH22" s="40"/>
      <c r="AI22" s="40"/>
      <c r="AJ22" s="40"/>
      <c r="AK22" s="4" t="s">
        <v>7</v>
      </c>
      <c r="CU22" s="3" t="s">
        <v>85</v>
      </c>
      <c r="CV22" s="27" t="s">
        <v>187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</row>
    <row r="23" spans="10:167" s="5" customFormat="1" ht="13.5" customHeight="1">
      <c r="J23" s="38" t="s">
        <v>10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CV23" s="33" t="s">
        <v>11</v>
      </c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</row>
    <row r="24" s="4" customFormat="1" ht="9" customHeight="1"/>
    <row r="25" spans="1:167" s="4" customFormat="1" ht="46.5" customHeight="1">
      <c r="A25" s="28" t="s">
        <v>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7" t="s">
        <v>186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</row>
    <row r="26" spans="1:167" s="4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</row>
    <row r="27" s="4" customFormat="1" ht="15.75" customHeight="1">
      <c r="A27" s="4" t="s">
        <v>88</v>
      </c>
    </row>
    <row r="28" spans="1:167" s="4" customFormat="1" ht="54" customHeight="1">
      <c r="A28" s="26" t="s">
        <v>14</v>
      </c>
      <c r="N28" s="27" t="s">
        <v>197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</row>
    <row r="29" s="4" customFormat="1" ht="3" customHeight="1"/>
  </sheetData>
  <sheetProtection/>
  <mergeCells count="23">
    <mergeCell ref="CY9:DW9"/>
    <mergeCell ref="EB8:FK8"/>
    <mergeCell ref="EB9:FK9"/>
    <mergeCell ref="J22:AA22"/>
    <mergeCell ref="AE22:AJ22"/>
    <mergeCell ref="J23:AA23"/>
    <mergeCell ref="CY6:FK6"/>
    <mergeCell ref="CY7:FK7"/>
    <mergeCell ref="CV22:FK22"/>
    <mergeCell ref="CV23:FK23"/>
    <mergeCell ref="AZ13:DW13"/>
    <mergeCell ref="AZ14:DW14"/>
    <mergeCell ref="CY8:DW8"/>
    <mergeCell ref="A15:FK15"/>
    <mergeCell ref="A16:FK16"/>
    <mergeCell ref="E20:Q20"/>
    <mergeCell ref="N28:FK28"/>
    <mergeCell ref="BY25:FK25"/>
    <mergeCell ref="A25:BX25"/>
    <mergeCell ref="AB22:AD22"/>
    <mergeCell ref="A22:B22"/>
    <mergeCell ref="C22:G22"/>
    <mergeCell ref="H22:I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K111"/>
  <sheetViews>
    <sheetView view="pageBreakPreview" zoomScale="115" zoomScaleSheetLayoutView="115" zoomScalePageLayoutView="0" workbookViewId="0" topLeftCell="A6">
      <selection activeCell="A10" sqref="A10:FK10"/>
    </sheetView>
  </sheetViews>
  <sheetFormatPr defaultColWidth="0.875" defaultRowHeight="12.75" customHeight="1"/>
  <cols>
    <col min="1" max="3" width="0.875" style="1" customWidth="1"/>
    <col min="4" max="4" width="3.50390625" style="1" customWidth="1"/>
    <col min="5" max="23" width="0.875" style="1" customWidth="1"/>
    <col min="24" max="24" width="17.50390625" style="1" customWidth="1"/>
    <col min="25" max="88" width="0.875" style="1" customWidth="1"/>
    <col min="89" max="89" width="2.625" style="1" customWidth="1"/>
    <col min="90" max="166" width="0.875" style="1" customWidth="1"/>
    <col min="167" max="167" width="14.625" style="1" customWidth="1"/>
    <col min="168" max="16384" width="0.875" style="1" customWidth="1"/>
  </cols>
  <sheetData>
    <row r="1" spans="1:167" ht="12.75" customHeight="1" hidden="1">
      <c r="A1" s="86" t="s">
        <v>182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1:167" ht="12.75" customHeight="1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</row>
    <row r="3" spans="1:167" s="4" customFormat="1" ht="15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</row>
    <row r="4" spans="1:167" ht="21" customHeight="1" hidden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</row>
    <row r="5" spans="1:167" ht="32.25" customHeight="1" hidden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</row>
    <row r="6" spans="1:167" ht="19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85" t="s">
        <v>200</v>
      </c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85" t="s">
        <v>184</v>
      </c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18"/>
    </row>
    <row r="8" spans="1:167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85" t="s">
        <v>201</v>
      </c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</row>
    <row r="9" spans="1:167" ht="1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ht="32.25" customHeight="1">
      <c r="A10" s="90" t="s">
        <v>249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</row>
    <row r="11" spans="1:167" ht="32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ht="15" customHeight="1">
      <c r="A12" s="89" t="s">
        <v>15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1:167" s="10" customFormat="1" ht="48" customHeight="1">
      <c r="A13" s="134" t="s">
        <v>16</v>
      </c>
      <c r="B13" s="134"/>
      <c r="C13" s="134"/>
      <c r="D13" s="134"/>
      <c r="E13" s="134" t="s">
        <v>17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 t="s">
        <v>34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 t="s">
        <v>86</v>
      </c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 t="s">
        <v>28</v>
      </c>
      <c r="BC13" s="134"/>
      <c r="BD13" s="134"/>
      <c r="BE13" s="134"/>
      <c r="BF13" s="134"/>
      <c r="BG13" s="134"/>
      <c r="BH13" s="134"/>
      <c r="BI13" s="134"/>
      <c r="BJ13" s="134"/>
      <c r="BK13" s="134" t="s">
        <v>20</v>
      </c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 t="s">
        <v>87</v>
      </c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 t="s">
        <v>27</v>
      </c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s="10" customFormat="1" ht="1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 t="s">
        <v>18</v>
      </c>
      <c r="AK14" s="134"/>
      <c r="AL14" s="134"/>
      <c r="AM14" s="134"/>
      <c r="AN14" s="134"/>
      <c r="AO14" s="134"/>
      <c r="AP14" s="134"/>
      <c r="AQ14" s="134"/>
      <c r="AR14" s="134"/>
      <c r="AS14" s="134" t="s">
        <v>19</v>
      </c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 t="s">
        <v>29</v>
      </c>
      <c r="BL14" s="134"/>
      <c r="BM14" s="134"/>
      <c r="BN14" s="134"/>
      <c r="BO14" s="134"/>
      <c r="BP14" s="134"/>
      <c r="BQ14" s="134"/>
      <c r="BR14" s="134"/>
      <c r="BS14" s="134"/>
      <c r="BT14" s="134" t="s">
        <v>30</v>
      </c>
      <c r="BU14" s="134"/>
      <c r="BV14" s="134"/>
      <c r="BW14" s="134"/>
      <c r="BX14" s="134"/>
      <c r="BY14" s="134"/>
      <c r="BZ14" s="134"/>
      <c r="CA14" s="134"/>
      <c r="CB14" s="134"/>
      <c r="CC14" s="134" t="s">
        <v>21</v>
      </c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 t="s">
        <v>31</v>
      </c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 t="s">
        <v>22</v>
      </c>
      <c r="DG14" s="134"/>
      <c r="DH14" s="134"/>
      <c r="DI14" s="134"/>
      <c r="DJ14" s="134"/>
      <c r="DK14" s="134"/>
      <c r="DL14" s="134"/>
      <c r="DM14" s="134"/>
      <c r="DN14" s="134"/>
      <c r="DO14" s="134"/>
      <c r="DP14" s="134" t="s">
        <v>23</v>
      </c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s="10" customFormat="1" ht="21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 t="s">
        <v>24</v>
      </c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 t="s">
        <v>25</v>
      </c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 t="s">
        <v>26</v>
      </c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s="10" customFormat="1" ht="74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 t="s">
        <v>32</v>
      </c>
      <c r="CD16" s="134"/>
      <c r="CE16" s="134"/>
      <c r="CF16" s="134"/>
      <c r="CG16" s="134"/>
      <c r="CH16" s="134"/>
      <c r="CI16" s="134"/>
      <c r="CJ16" s="134"/>
      <c r="CK16" s="134"/>
      <c r="CL16" s="134" t="s">
        <v>33</v>
      </c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s="9" customFormat="1" ht="13.5" customHeight="1">
      <c r="A17" s="131"/>
      <c r="B17" s="132"/>
      <c r="C17" s="132"/>
      <c r="D17" s="133"/>
      <c r="E17" s="131">
        <v>1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131">
        <v>2</v>
      </c>
      <c r="Z17" s="132"/>
      <c r="AA17" s="132"/>
      <c r="AB17" s="132"/>
      <c r="AC17" s="132"/>
      <c r="AD17" s="132"/>
      <c r="AE17" s="132"/>
      <c r="AF17" s="132"/>
      <c r="AG17" s="132"/>
      <c r="AH17" s="132"/>
      <c r="AI17" s="133"/>
      <c r="AJ17" s="131">
        <v>3</v>
      </c>
      <c r="AK17" s="132"/>
      <c r="AL17" s="132"/>
      <c r="AM17" s="132"/>
      <c r="AN17" s="132"/>
      <c r="AO17" s="132"/>
      <c r="AP17" s="132"/>
      <c r="AQ17" s="132"/>
      <c r="AR17" s="133"/>
      <c r="AS17" s="131">
        <v>4</v>
      </c>
      <c r="AT17" s="132"/>
      <c r="AU17" s="132"/>
      <c r="AV17" s="132"/>
      <c r="AW17" s="132"/>
      <c r="AX17" s="132"/>
      <c r="AY17" s="132"/>
      <c r="AZ17" s="132"/>
      <c r="BA17" s="133"/>
      <c r="BB17" s="131">
        <v>5</v>
      </c>
      <c r="BC17" s="132"/>
      <c r="BD17" s="132"/>
      <c r="BE17" s="132"/>
      <c r="BF17" s="132"/>
      <c r="BG17" s="132"/>
      <c r="BH17" s="132"/>
      <c r="BI17" s="132"/>
      <c r="BJ17" s="133"/>
      <c r="BK17" s="131">
        <v>6</v>
      </c>
      <c r="BL17" s="132"/>
      <c r="BM17" s="132"/>
      <c r="BN17" s="132"/>
      <c r="BO17" s="132"/>
      <c r="BP17" s="132"/>
      <c r="BQ17" s="132"/>
      <c r="BR17" s="132"/>
      <c r="BS17" s="133"/>
      <c r="BT17" s="131">
        <v>7</v>
      </c>
      <c r="BU17" s="132"/>
      <c r="BV17" s="132"/>
      <c r="BW17" s="132"/>
      <c r="BX17" s="132"/>
      <c r="BY17" s="132"/>
      <c r="BZ17" s="132"/>
      <c r="CA17" s="132"/>
      <c r="CB17" s="133"/>
      <c r="CC17" s="131">
        <v>8</v>
      </c>
      <c r="CD17" s="132"/>
      <c r="CE17" s="132"/>
      <c r="CF17" s="132"/>
      <c r="CG17" s="132"/>
      <c r="CH17" s="132"/>
      <c r="CI17" s="132"/>
      <c r="CJ17" s="132"/>
      <c r="CK17" s="133"/>
      <c r="CL17" s="131">
        <v>9</v>
      </c>
      <c r="CM17" s="132"/>
      <c r="CN17" s="132"/>
      <c r="CO17" s="132"/>
      <c r="CP17" s="132"/>
      <c r="CQ17" s="132"/>
      <c r="CR17" s="132"/>
      <c r="CS17" s="132"/>
      <c r="CT17" s="133"/>
      <c r="CU17" s="131">
        <v>10</v>
      </c>
      <c r="CV17" s="132"/>
      <c r="CW17" s="132"/>
      <c r="CX17" s="132"/>
      <c r="CY17" s="132"/>
      <c r="CZ17" s="132"/>
      <c r="DA17" s="132"/>
      <c r="DB17" s="132"/>
      <c r="DC17" s="132"/>
      <c r="DD17" s="132"/>
      <c r="DE17" s="133"/>
      <c r="DF17" s="131">
        <v>11</v>
      </c>
      <c r="DG17" s="132"/>
      <c r="DH17" s="132"/>
      <c r="DI17" s="132"/>
      <c r="DJ17" s="132"/>
      <c r="DK17" s="132"/>
      <c r="DL17" s="132"/>
      <c r="DM17" s="132"/>
      <c r="DN17" s="132"/>
      <c r="DO17" s="133"/>
      <c r="DP17" s="131">
        <v>12</v>
      </c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3"/>
      <c r="EC17" s="131">
        <v>13</v>
      </c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3"/>
      <c r="EP17" s="131">
        <v>14</v>
      </c>
      <c r="EQ17" s="132"/>
      <c r="ER17" s="132"/>
      <c r="ES17" s="132"/>
      <c r="ET17" s="132"/>
      <c r="EU17" s="132"/>
      <c r="EV17" s="132"/>
      <c r="EW17" s="132"/>
      <c r="EX17" s="132"/>
      <c r="EY17" s="132"/>
      <c r="EZ17" s="133"/>
      <c r="FA17" s="131">
        <v>15</v>
      </c>
      <c r="FB17" s="132"/>
      <c r="FC17" s="132"/>
      <c r="FD17" s="132"/>
      <c r="FE17" s="132"/>
      <c r="FF17" s="132"/>
      <c r="FG17" s="132"/>
      <c r="FH17" s="132"/>
      <c r="FI17" s="132"/>
      <c r="FJ17" s="132"/>
      <c r="FK17" s="133"/>
    </row>
    <row r="18" spans="1:167" s="5" customFormat="1" ht="31.5" customHeight="1">
      <c r="A18" s="53" t="s">
        <v>94</v>
      </c>
      <c r="B18" s="54"/>
      <c r="C18" s="54"/>
      <c r="D18" s="55"/>
      <c r="E18" s="112" t="s">
        <v>92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4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5"/>
      <c r="AJ18" s="53"/>
      <c r="AK18" s="54"/>
      <c r="AL18" s="54"/>
      <c r="AM18" s="54"/>
      <c r="AN18" s="54"/>
      <c r="AO18" s="54"/>
      <c r="AP18" s="54"/>
      <c r="AQ18" s="54"/>
      <c r="AR18" s="55"/>
      <c r="AS18" s="53"/>
      <c r="AT18" s="54"/>
      <c r="AU18" s="54"/>
      <c r="AV18" s="54"/>
      <c r="AW18" s="54"/>
      <c r="AX18" s="54"/>
      <c r="AY18" s="54"/>
      <c r="AZ18" s="54"/>
      <c r="BA18" s="55"/>
      <c r="BB18" s="44"/>
      <c r="BC18" s="42"/>
      <c r="BD18" s="42"/>
      <c r="BE18" s="42"/>
      <c r="BF18" s="42"/>
      <c r="BG18" s="42"/>
      <c r="BH18" s="42"/>
      <c r="BI18" s="42"/>
      <c r="BJ18" s="43"/>
      <c r="BK18" s="91">
        <f>BK19+BK20+BK21+BK22</f>
        <v>27.436780000000002</v>
      </c>
      <c r="BL18" s="92"/>
      <c r="BM18" s="92"/>
      <c r="BN18" s="92"/>
      <c r="BO18" s="92"/>
      <c r="BP18" s="92"/>
      <c r="BQ18" s="92"/>
      <c r="BR18" s="92"/>
      <c r="BS18" s="93"/>
      <c r="BT18" s="91">
        <f>BT19+BT20+BT21+BT22</f>
        <v>8.767</v>
      </c>
      <c r="BU18" s="92"/>
      <c r="BV18" s="92"/>
      <c r="BW18" s="92"/>
      <c r="BX18" s="92"/>
      <c r="BY18" s="92"/>
      <c r="BZ18" s="92"/>
      <c r="CA18" s="92"/>
      <c r="CB18" s="93"/>
      <c r="CC18" s="152">
        <f>CC19+CC20+CC21+CC22</f>
        <v>109.27470848499999</v>
      </c>
      <c r="CD18" s="153"/>
      <c r="CE18" s="153"/>
      <c r="CF18" s="153"/>
      <c r="CG18" s="153"/>
      <c r="CH18" s="153"/>
      <c r="CI18" s="153"/>
      <c r="CJ18" s="153"/>
      <c r="CK18" s="154"/>
      <c r="CL18" s="91">
        <f>SUM(CL19:CT23)+0.001</f>
        <v>31.17616</v>
      </c>
      <c r="CM18" s="99"/>
      <c r="CN18" s="99"/>
      <c r="CO18" s="99"/>
      <c r="CP18" s="99"/>
      <c r="CQ18" s="99"/>
      <c r="CR18" s="99"/>
      <c r="CS18" s="99"/>
      <c r="CT18" s="100"/>
      <c r="CU18" s="91">
        <f>CC18-CL18+0.001</f>
        <v>78.099548485</v>
      </c>
      <c r="CV18" s="92"/>
      <c r="CW18" s="92"/>
      <c r="CX18" s="92"/>
      <c r="CY18" s="92"/>
      <c r="CZ18" s="92"/>
      <c r="DA18" s="92"/>
      <c r="DB18" s="92"/>
      <c r="DC18" s="92"/>
      <c r="DD18" s="92"/>
      <c r="DE18" s="93"/>
      <c r="DF18" s="91">
        <f>DF19+DF20+DF21+DF22</f>
        <v>78.099548485</v>
      </c>
      <c r="DG18" s="92"/>
      <c r="DH18" s="92"/>
      <c r="DI18" s="92"/>
      <c r="DJ18" s="92"/>
      <c r="DK18" s="92"/>
      <c r="DL18" s="92"/>
      <c r="DM18" s="92"/>
      <c r="DN18" s="92"/>
      <c r="DO18" s="93"/>
      <c r="DP18" s="44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3"/>
      <c r="EC18" s="91">
        <f>DF18</f>
        <v>78.099548485</v>
      </c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3"/>
      <c r="EP18" s="44"/>
      <c r="EQ18" s="42"/>
      <c r="ER18" s="42"/>
      <c r="ES18" s="42"/>
      <c r="ET18" s="42"/>
      <c r="EU18" s="42"/>
      <c r="EV18" s="42"/>
      <c r="EW18" s="42"/>
      <c r="EX18" s="42"/>
      <c r="EY18" s="42"/>
      <c r="EZ18" s="43"/>
      <c r="FA18" s="79"/>
      <c r="FB18" s="80"/>
      <c r="FC18" s="80"/>
      <c r="FD18" s="80"/>
      <c r="FE18" s="80"/>
      <c r="FF18" s="80"/>
      <c r="FG18" s="80"/>
      <c r="FH18" s="80"/>
      <c r="FI18" s="80"/>
      <c r="FJ18" s="80"/>
      <c r="FK18" s="81"/>
    </row>
    <row r="19" spans="1:167" s="5" customFormat="1" ht="24.75" customHeight="1">
      <c r="A19" s="53" t="s">
        <v>91</v>
      </c>
      <c r="B19" s="54"/>
      <c r="C19" s="54"/>
      <c r="D19" s="55"/>
      <c r="E19" s="115" t="s">
        <v>93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55"/>
      <c r="AJ19" s="53"/>
      <c r="AK19" s="54"/>
      <c r="AL19" s="54"/>
      <c r="AM19" s="54"/>
      <c r="AN19" s="54"/>
      <c r="AO19" s="54"/>
      <c r="AP19" s="54"/>
      <c r="AQ19" s="54"/>
      <c r="AR19" s="55"/>
      <c r="AS19" s="53"/>
      <c r="AT19" s="54"/>
      <c r="AU19" s="54"/>
      <c r="AV19" s="54"/>
      <c r="AW19" s="54"/>
      <c r="AX19" s="54"/>
      <c r="AY19" s="54"/>
      <c r="AZ19" s="54"/>
      <c r="BA19" s="55"/>
      <c r="BB19" s="44"/>
      <c r="BC19" s="42"/>
      <c r="BD19" s="42"/>
      <c r="BE19" s="42"/>
      <c r="BF19" s="42"/>
      <c r="BG19" s="42"/>
      <c r="BH19" s="42"/>
      <c r="BI19" s="42"/>
      <c r="BJ19" s="43"/>
      <c r="BK19" s="91">
        <f>BK23</f>
        <v>0</v>
      </c>
      <c r="BL19" s="99"/>
      <c r="BM19" s="99"/>
      <c r="BN19" s="99"/>
      <c r="BO19" s="99"/>
      <c r="BP19" s="99"/>
      <c r="BQ19" s="99"/>
      <c r="BR19" s="99"/>
      <c r="BS19" s="100"/>
      <c r="BT19" s="91">
        <f>BT23</f>
        <v>0</v>
      </c>
      <c r="BU19" s="99"/>
      <c r="BV19" s="99"/>
      <c r="BW19" s="99"/>
      <c r="BX19" s="99"/>
      <c r="BY19" s="99"/>
      <c r="BZ19" s="99"/>
      <c r="CA19" s="99"/>
      <c r="CB19" s="100"/>
      <c r="CC19" s="109">
        <f>CC23</f>
        <v>0</v>
      </c>
      <c r="CD19" s="92"/>
      <c r="CE19" s="92"/>
      <c r="CF19" s="92"/>
      <c r="CG19" s="92"/>
      <c r="CH19" s="92"/>
      <c r="CI19" s="92"/>
      <c r="CJ19" s="92"/>
      <c r="CK19" s="93"/>
      <c r="CL19" s="91">
        <f>CL23</f>
        <v>0</v>
      </c>
      <c r="CM19" s="99"/>
      <c r="CN19" s="99"/>
      <c r="CO19" s="99"/>
      <c r="CP19" s="99"/>
      <c r="CQ19" s="99"/>
      <c r="CR19" s="99"/>
      <c r="CS19" s="99"/>
      <c r="CT19" s="100"/>
      <c r="CU19" s="91">
        <f>CC19-CL19</f>
        <v>0</v>
      </c>
      <c r="CV19" s="92"/>
      <c r="CW19" s="92"/>
      <c r="CX19" s="92"/>
      <c r="CY19" s="92"/>
      <c r="CZ19" s="92"/>
      <c r="DA19" s="92"/>
      <c r="DB19" s="92"/>
      <c r="DC19" s="92"/>
      <c r="DD19" s="92"/>
      <c r="DE19" s="93"/>
      <c r="DF19" s="91">
        <f>DF23</f>
        <v>0</v>
      </c>
      <c r="DG19" s="92"/>
      <c r="DH19" s="92"/>
      <c r="DI19" s="92"/>
      <c r="DJ19" s="92"/>
      <c r="DK19" s="92"/>
      <c r="DL19" s="92"/>
      <c r="DM19" s="92"/>
      <c r="DN19" s="92"/>
      <c r="DO19" s="93"/>
      <c r="DP19" s="44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3"/>
      <c r="EC19" s="91">
        <f aca="true" t="shared" si="0" ref="EC19:EC76">DF19</f>
        <v>0</v>
      </c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3"/>
      <c r="EP19" s="44"/>
      <c r="EQ19" s="42"/>
      <c r="ER19" s="42"/>
      <c r="ES19" s="42"/>
      <c r="ET19" s="42"/>
      <c r="EU19" s="42"/>
      <c r="EV19" s="42"/>
      <c r="EW19" s="42"/>
      <c r="EX19" s="42"/>
      <c r="EY19" s="42"/>
      <c r="EZ19" s="43"/>
      <c r="FA19" s="95"/>
      <c r="FB19" s="96"/>
      <c r="FC19" s="96"/>
      <c r="FD19" s="96"/>
      <c r="FE19" s="96"/>
      <c r="FF19" s="96"/>
      <c r="FG19" s="96"/>
      <c r="FH19" s="96"/>
      <c r="FI19" s="96"/>
      <c r="FJ19" s="96"/>
      <c r="FK19" s="97"/>
    </row>
    <row r="20" spans="1:167" s="5" customFormat="1" ht="21.75" customHeight="1">
      <c r="A20" s="53" t="s">
        <v>95</v>
      </c>
      <c r="B20" s="54"/>
      <c r="C20" s="54"/>
      <c r="D20" s="55"/>
      <c r="E20" s="79" t="s">
        <v>96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  <c r="Y20" s="53"/>
      <c r="Z20" s="54"/>
      <c r="AA20" s="54"/>
      <c r="AB20" s="54"/>
      <c r="AC20" s="54"/>
      <c r="AD20" s="54"/>
      <c r="AE20" s="54"/>
      <c r="AF20" s="54"/>
      <c r="AG20" s="54"/>
      <c r="AH20" s="54"/>
      <c r="AI20" s="55"/>
      <c r="AJ20" s="53"/>
      <c r="AK20" s="54"/>
      <c r="AL20" s="54"/>
      <c r="AM20" s="54"/>
      <c r="AN20" s="54"/>
      <c r="AO20" s="54"/>
      <c r="AP20" s="54"/>
      <c r="AQ20" s="54"/>
      <c r="AR20" s="55"/>
      <c r="AS20" s="53"/>
      <c r="AT20" s="54"/>
      <c r="AU20" s="54"/>
      <c r="AV20" s="54"/>
      <c r="AW20" s="54"/>
      <c r="AX20" s="54"/>
      <c r="AY20" s="54"/>
      <c r="AZ20" s="54"/>
      <c r="BA20" s="55"/>
      <c r="BB20" s="44"/>
      <c r="BC20" s="42"/>
      <c r="BD20" s="42"/>
      <c r="BE20" s="42"/>
      <c r="BF20" s="42"/>
      <c r="BG20" s="42"/>
      <c r="BH20" s="42"/>
      <c r="BI20" s="42"/>
      <c r="BJ20" s="43"/>
      <c r="BK20" s="91">
        <f>BK24</f>
        <v>17.956780000000002</v>
      </c>
      <c r="BL20" s="99"/>
      <c r="BM20" s="99"/>
      <c r="BN20" s="99"/>
      <c r="BO20" s="99"/>
      <c r="BP20" s="99"/>
      <c r="BQ20" s="99"/>
      <c r="BR20" s="99"/>
      <c r="BS20" s="100"/>
      <c r="BT20" s="91">
        <f>BT24</f>
        <v>1.986</v>
      </c>
      <c r="BU20" s="99"/>
      <c r="BV20" s="99"/>
      <c r="BW20" s="99"/>
      <c r="BX20" s="99"/>
      <c r="BY20" s="99"/>
      <c r="BZ20" s="99"/>
      <c r="CA20" s="99"/>
      <c r="CB20" s="100"/>
      <c r="CC20" s="91">
        <f>CC24</f>
        <v>28.594201694999995</v>
      </c>
      <c r="CD20" s="99"/>
      <c r="CE20" s="99"/>
      <c r="CF20" s="99"/>
      <c r="CG20" s="99"/>
      <c r="CH20" s="99"/>
      <c r="CI20" s="99"/>
      <c r="CJ20" s="99"/>
      <c r="CK20" s="100"/>
      <c r="CL20" s="91">
        <f>CL24</f>
        <v>13.710659999999997</v>
      </c>
      <c r="CM20" s="92"/>
      <c r="CN20" s="92"/>
      <c r="CO20" s="92"/>
      <c r="CP20" s="92"/>
      <c r="CQ20" s="92"/>
      <c r="CR20" s="92"/>
      <c r="CS20" s="92"/>
      <c r="CT20" s="93"/>
      <c r="CU20" s="91">
        <f>CC20-CL20</f>
        <v>14.883541694999998</v>
      </c>
      <c r="CV20" s="92"/>
      <c r="CW20" s="92"/>
      <c r="CX20" s="92"/>
      <c r="CY20" s="92"/>
      <c r="CZ20" s="92"/>
      <c r="DA20" s="92"/>
      <c r="DB20" s="92"/>
      <c r="DC20" s="92"/>
      <c r="DD20" s="92"/>
      <c r="DE20" s="93"/>
      <c r="DF20" s="91">
        <f>DF24</f>
        <v>14.883541694999998</v>
      </c>
      <c r="DG20" s="92"/>
      <c r="DH20" s="92"/>
      <c r="DI20" s="92"/>
      <c r="DJ20" s="92"/>
      <c r="DK20" s="92"/>
      <c r="DL20" s="92"/>
      <c r="DM20" s="92"/>
      <c r="DN20" s="92"/>
      <c r="DO20" s="93"/>
      <c r="DP20" s="44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3"/>
      <c r="EC20" s="91">
        <f t="shared" si="0"/>
        <v>14.883541694999998</v>
      </c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3"/>
      <c r="EP20" s="44"/>
      <c r="EQ20" s="42"/>
      <c r="ER20" s="42"/>
      <c r="ES20" s="42"/>
      <c r="ET20" s="42"/>
      <c r="EU20" s="42"/>
      <c r="EV20" s="42"/>
      <c r="EW20" s="42"/>
      <c r="EX20" s="42"/>
      <c r="EY20" s="42"/>
      <c r="EZ20" s="43"/>
      <c r="FA20" s="95"/>
      <c r="FB20" s="96"/>
      <c r="FC20" s="96"/>
      <c r="FD20" s="96"/>
      <c r="FE20" s="96"/>
      <c r="FF20" s="96"/>
      <c r="FG20" s="96"/>
      <c r="FH20" s="96"/>
      <c r="FI20" s="96"/>
      <c r="FJ20" s="96"/>
      <c r="FK20" s="97"/>
    </row>
    <row r="21" spans="1:167" s="5" customFormat="1" ht="21.75" customHeight="1">
      <c r="A21" s="53" t="s">
        <v>97</v>
      </c>
      <c r="B21" s="54"/>
      <c r="C21" s="54"/>
      <c r="D21" s="55"/>
      <c r="E21" s="79" t="s">
        <v>98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53"/>
      <c r="Z21" s="54"/>
      <c r="AA21" s="54"/>
      <c r="AB21" s="54"/>
      <c r="AC21" s="54"/>
      <c r="AD21" s="54"/>
      <c r="AE21" s="54"/>
      <c r="AF21" s="54"/>
      <c r="AG21" s="54"/>
      <c r="AH21" s="54"/>
      <c r="AI21" s="55"/>
      <c r="AJ21" s="53"/>
      <c r="AK21" s="54"/>
      <c r="AL21" s="54"/>
      <c r="AM21" s="54"/>
      <c r="AN21" s="54"/>
      <c r="AO21" s="54"/>
      <c r="AP21" s="54"/>
      <c r="AQ21" s="54"/>
      <c r="AR21" s="55"/>
      <c r="AS21" s="53"/>
      <c r="AT21" s="54"/>
      <c r="AU21" s="54"/>
      <c r="AV21" s="54"/>
      <c r="AW21" s="54"/>
      <c r="AX21" s="54"/>
      <c r="AY21" s="54"/>
      <c r="AZ21" s="54"/>
      <c r="BA21" s="55"/>
      <c r="BB21" s="44"/>
      <c r="BC21" s="42"/>
      <c r="BD21" s="42"/>
      <c r="BE21" s="42"/>
      <c r="BF21" s="42"/>
      <c r="BG21" s="42"/>
      <c r="BH21" s="42"/>
      <c r="BI21" s="42"/>
      <c r="BJ21" s="43"/>
      <c r="BK21" s="91">
        <f>BK53</f>
        <v>0</v>
      </c>
      <c r="BL21" s="99"/>
      <c r="BM21" s="99"/>
      <c r="BN21" s="99"/>
      <c r="BO21" s="99"/>
      <c r="BP21" s="99"/>
      <c r="BQ21" s="99"/>
      <c r="BR21" s="99"/>
      <c r="BS21" s="100"/>
      <c r="BT21" s="91">
        <f>BT53</f>
        <v>0</v>
      </c>
      <c r="BU21" s="99"/>
      <c r="BV21" s="99"/>
      <c r="BW21" s="99"/>
      <c r="BX21" s="99"/>
      <c r="BY21" s="99"/>
      <c r="BZ21" s="99"/>
      <c r="CA21" s="99"/>
      <c r="CB21" s="100"/>
      <c r="CC21" s="91">
        <f>CC53</f>
        <v>12.359505083999998</v>
      </c>
      <c r="CD21" s="99"/>
      <c r="CE21" s="99"/>
      <c r="CF21" s="99"/>
      <c r="CG21" s="99"/>
      <c r="CH21" s="99"/>
      <c r="CI21" s="99"/>
      <c r="CJ21" s="99"/>
      <c r="CK21" s="100"/>
      <c r="CL21" s="91">
        <f>CL53</f>
        <v>5.707070000000002</v>
      </c>
      <c r="CM21" s="99"/>
      <c r="CN21" s="99"/>
      <c r="CO21" s="99"/>
      <c r="CP21" s="99"/>
      <c r="CQ21" s="99"/>
      <c r="CR21" s="99"/>
      <c r="CS21" s="99"/>
      <c r="CT21" s="100"/>
      <c r="CU21" s="91">
        <f>CC21-CL21</f>
        <v>6.652435083999997</v>
      </c>
      <c r="CV21" s="92"/>
      <c r="CW21" s="92"/>
      <c r="CX21" s="92"/>
      <c r="CY21" s="92"/>
      <c r="CZ21" s="92"/>
      <c r="DA21" s="92"/>
      <c r="DB21" s="92"/>
      <c r="DC21" s="92"/>
      <c r="DD21" s="92"/>
      <c r="DE21" s="93"/>
      <c r="DF21" s="91">
        <f>DF53</f>
        <v>6.652435084</v>
      </c>
      <c r="DG21" s="92"/>
      <c r="DH21" s="92"/>
      <c r="DI21" s="92"/>
      <c r="DJ21" s="92"/>
      <c r="DK21" s="92"/>
      <c r="DL21" s="92"/>
      <c r="DM21" s="92"/>
      <c r="DN21" s="92"/>
      <c r="DO21" s="93"/>
      <c r="DP21" s="44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3"/>
      <c r="EC21" s="91">
        <f t="shared" si="0"/>
        <v>6.652435084</v>
      </c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3"/>
      <c r="EP21" s="44"/>
      <c r="EQ21" s="42"/>
      <c r="ER21" s="42"/>
      <c r="ES21" s="42"/>
      <c r="ET21" s="42"/>
      <c r="EU21" s="42"/>
      <c r="EV21" s="42"/>
      <c r="EW21" s="42"/>
      <c r="EX21" s="42"/>
      <c r="EY21" s="42"/>
      <c r="EZ21" s="43"/>
      <c r="FA21" s="95"/>
      <c r="FB21" s="96"/>
      <c r="FC21" s="96"/>
      <c r="FD21" s="96"/>
      <c r="FE21" s="96"/>
      <c r="FF21" s="96"/>
      <c r="FG21" s="96"/>
      <c r="FH21" s="96"/>
      <c r="FI21" s="96"/>
      <c r="FJ21" s="96"/>
      <c r="FK21" s="97"/>
    </row>
    <row r="22" spans="1:167" s="5" customFormat="1" ht="21.75" customHeight="1">
      <c r="A22" s="53" t="s">
        <v>99</v>
      </c>
      <c r="B22" s="54"/>
      <c r="C22" s="54"/>
      <c r="D22" s="55"/>
      <c r="E22" s="79" t="s">
        <v>100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5"/>
      <c r="AJ22" s="53"/>
      <c r="AK22" s="54"/>
      <c r="AL22" s="54"/>
      <c r="AM22" s="54"/>
      <c r="AN22" s="54"/>
      <c r="AO22" s="54"/>
      <c r="AP22" s="54"/>
      <c r="AQ22" s="54"/>
      <c r="AR22" s="55"/>
      <c r="AS22" s="53"/>
      <c r="AT22" s="54"/>
      <c r="AU22" s="54"/>
      <c r="AV22" s="54"/>
      <c r="AW22" s="54"/>
      <c r="AX22" s="54"/>
      <c r="AY22" s="54"/>
      <c r="AZ22" s="54"/>
      <c r="BA22" s="55"/>
      <c r="BB22" s="44"/>
      <c r="BC22" s="42"/>
      <c r="BD22" s="42"/>
      <c r="BE22" s="42"/>
      <c r="BF22" s="42"/>
      <c r="BG22" s="42"/>
      <c r="BH22" s="42"/>
      <c r="BI22" s="42"/>
      <c r="BJ22" s="43"/>
      <c r="BK22" s="91">
        <f>BK69</f>
        <v>9.48</v>
      </c>
      <c r="BL22" s="99"/>
      <c r="BM22" s="99"/>
      <c r="BN22" s="99"/>
      <c r="BO22" s="99"/>
      <c r="BP22" s="99"/>
      <c r="BQ22" s="99"/>
      <c r="BR22" s="99"/>
      <c r="BS22" s="100"/>
      <c r="BT22" s="91">
        <f>BT69</f>
        <v>6.781</v>
      </c>
      <c r="BU22" s="99"/>
      <c r="BV22" s="99"/>
      <c r="BW22" s="99"/>
      <c r="BX22" s="99"/>
      <c r="BY22" s="99"/>
      <c r="BZ22" s="99"/>
      <c r="CA22" s="99"/>
      <c r="CB22" s="100"/>
      <c r="CC22" s="91">
        <f>CC69</f>
        <v>68.321001706</v>
      </c>
      <c r="CD22" s="99"/>
      <c r="CE22" s="99"/>
      <c r="CF22" s="99"/>
      <c r="CG22" s="99"/>
      <c r="CH22" s="99"/>
      <c r="CI22" s="99"/>
      <c r="CJ22" s="99"/>
      <c r="CK22" s="100"/>
      <c r="CL22" s="91">
        <f>CL69</f>
        <v>11.75743</v>
      </c>
      <c r="CM22" s="99"/>
      <c r="CN22" s="99"/>
      <c r="CO22" s="99"/>
      <c r="CP22" s="99"/>
      <c r="CQ22" s="99"/>
      <c r="CR22" s="99"/>
      <c r="CS22" s="99"/>
      <c r="CT22" s="100"/>
      <c r="CU22" s="91">
        <f>CC22-CL22</f>
        <v>56.563571706000005</v>
      </c>
      <c r="CV22" s="92"/>
      <c r="CW22" s="92"/>
      <c r="CX22" s="92"/>
      <c r="CY22" s="92"/>
      <c r="CZ22" s="92"/>
      <c r="DA22" s="92"/>
      <c r="DB22" s="92"/>
      <c r="DC22" s="92"/>
      <c r="DD22" s="92"/>
      <c r="DE22" s="93"/>
      <c r="DF22" s="91">
        <f>DF69</f>
        <v>56.563571706000005</v>
      </c>
      <c r="DG22" s="92"/>
      <c r="DH22" s="92"/>
      <c r="DI22" s="92"/>
      <c r="DJ22" s="92"/>
      <c r="DK22" s="92"/>
      <c r="DL22" s="92"/>
      <c r="DM22" s="92"/>
      <c r="DN22" s="92"/>
      <c r="DO22" s="93"/>
      <c r="DP22" s="44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3"/>
      <c r="EC22" s="91">
        <f t="shared" si="0"/>
        <v>56.563571706000005</v>
      </c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3"/>
      <c r="EP22" s="44"/>
      <c r="EQ22" s="42"/>
      <c r="ER22" s="42"/>
      <c r="ES22" s="42"/>
      <c r="ET22" s="42"/>
      <c r="EU22" s="42"/>
      <c r="EV22" s="42"/>
      <c r="EW22" s="42"/>
      <c r="EX22" s="42"/>
      <c r="EY22" s="42"/>
      <c r="EZ22" s="43"/>
      <c r="FA22" s="95"/>
      <c r="FB22" s="96"/>
      <c r="FC22" s="96"/>
      <c r="FD22" s="96"/>
      <c r="FE22" s="96"/>
      <c r="FF22" s="96"/>
      <c r="FG22" s="96"/>
      <c r="FH22" s="96"/>
      <c r="FI22" s="96"/>
      <c r="FJ22" s="96"/>
      <c r="FK22" s="97"/>
    </row>
    <row r="23" spans="1:167" s="5" customFormat="1" ht="21.75" customHeight="1">
      <c r="A23" s="106" t="s">
        <v>91</v>
      </c>
      <c r="B23" s="107"/>
      <c r="C23" s="107"/>
      <c r="D23" s="108"/>
      <c r="E23" s="103" t="s">
        <v>93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53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3"/>
      <c r="AK23" s="54"/>
      <c r="AL23" s="54"/>
      <c r="AM23" s="54"/>
      <c r="AN23" s="54"/>
      <c r="AO23" s="54"/>
      <c r="AP23" s="54"/>
      <c r="AQ23" s="54"/>
      <c r="AR23" s="55"/>
      <c r="AS23" s="53"/>
      <c r="AT23" s="54"/>
      <c r="AU23" s="54"/>
      <c r="AV23" s="54"/>
      <c r="AW23" s="54"/>
      <c r="AX23" s="54"/>
      <c r="AY23" s="54"/>
      <c r="AZ23" s="54"/>
      <c r="BA23" s="55"/>
      <c r="BB23" s="44"/>
      <c r="BC23" s="42"/>
      <c r="BD23" s="42"/>
      <c r="BE23" s="42"/>
      <c r="BF23" s="42"/>
      <c r="BG23" s="42"/>
      <c r="BH23" s="42"/>
      <c r="BI23" s="42"/>
      <c r="BJ23" s="43"/>
      <c r="BK23" s="91">
        <v>0</v>
      </c>
      <c r="BL23" s="99"/>
      <c r="BM23" s="99"/>
      <c r="BN23" s="99"/>
      <c r="BO23" s="99"/>
      <c r="BP23" s="99"/>
      <c r="BQ23" s="99"/>
      <c r="BR23" s="99"/>
      <c r="BS23" s="100"/>
      <c r="BT23" s="91">
        <v>0</v>
      </c>
      <c r="BU23" s="99"/>
      <c r="BV23" s="99"/>
      <c r="BW23" s="99"/>
      <c r="BX23" s="99"/>
      <c r="BY23" s="99"/>
      <c r="BZ23" s="99"/>
      <c r="CA23" s="99"/>
      <c r="CB23" s="100"/>
      <c r="CC23" s="109">
        <v>0</v>
      </c>
      <c r="CD23" s="110"/>
      <c r="CE23" s="110"/>
      <c r="CF23" s="110"/>
      <c r="CG23" s="110"/>
      <c r="CH23" s="110"/>
      <c r="CI23" s="110"/>
      <c r="CJ23" s="110"/>
      <c r="CK23" s="111"/>
      <c r="CL23" s="91">
        <v>0</v>
      </c>
      <c r="CM23" s="99"/>
      <c r="CN23" s="99"/>
      <c r="CO23" s="99"/>
      <c r="CP23" s="99"/>
      <c r="CQ23" s="99"/>
      <c r="CR23" s="99"/>
      <c r="CS23" s="99"/>
      <c r="CT23" s="100"/>
      <c r="CU23" s="91">
        <f>CC23-CL23</f>
        <v>0</v>
      </c>
      <c r="CV23" s="92"/>
      <c r="CW23" s="92"/>
      <c r="CX23" s="92"/>
      <c r="CY23" s="92"/>
      <c r="CZ23" s="92"/>
      <c r="DA23" s="92"/>
      <c r="DB23" s="92"/>
      <c r="DC23" s="92"/>
      <c r="DD23" s="92"/>
      <c r="DE23" s="93"/>
      <c r="DF23" s="91">
        <v>0</v>
      </c>
      <c r="DG23" s="99"/>
      <c r="DH23" s="99"/>
      <c r="DI23" s="99"/>
      <c r="DJ23" s="99"/>
      <c r="DK23" s="99"/>
      <c r="DL23" s="99"/>
      <c r="DM23" s="99"/>
      <c r="DN23" s="99"/>
      <c r="DO23" s="100"/>
      <c r="DP23" s="44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3"/>
      <c r="EC23" s="91">
        <f t="shared" si="0"/>
        <v>0</v>
      </c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3"/>
      <c r="EP23" s="44"/>
      <c r="EQ23" s="42"/>
      <c r="ER23" s="42"/>
      <c r="ES23" s="42"/>
      <c r="ET23" s="42"/>
      <c r="EU23" s="42"/>
      <c r="EV23" s="42"/>
      <c r="EW23" s="42"/>
      <c r="EX23" s="42"/>
      <c r="EY23" s="42"/>
      <c r="EZ23" s="43"/>
      <c r="FA23" s="95"/>
      <c r="FB23" s="96"/>
      <c r="FC23" s="96"/>
      <c r="FD23" s="96"/>
      <c r="FE23" s="96"/>
      <c r="FF23" s="96"/>
      <c r="FG23" s="96"/>
      <c r="FH23" s="96"/>
      <c r="FI23" s="96"/>
      <c r="FJ23" s="96"/>
      <c r="FK23" s="97"/>
    </row>
    <row r="24" spans="1:167" s="5" customFormat="1" ht="21.75" customHeight="1">
      <c r="A24" s="106" t="s">
        <v>95</v>
      </c>
      <c r="B24" s="107"/>
      <c r="C24" s="107"/>
      <c r="D24" s="108"/>
      <c r="E24" s="103" t="s">
        <v>96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53"/>
      <c r="Z24" s="54"/>
      <c r="AA24" s="54"/>
      <c r="AB24" s="54"/>
      <c r="AC24" s="54"/>
      <c r="AD24" s="54"/>
      <c r="AE24" s="54"/>
      <c r="AF24" s="54"/>
      <c r="AG24" s="54"/>
      <c r="AH24" s="54"/>
      <c r="AI24" s="55"/>
      <c r="AJ24" s="53"/>
      <c r="AK24" s="54"/>
      <c r="AL24" s="54"/>
      <c r="AM24" s="54"/>
      <c r="AN24" s="54"/>
      <c r="AO24" s="54"/>
      <c r="AP24" s="54"/>
      <c r="AQ24" s="54"/>
      <c r="AR24" s="55"/>
      <c r="AS24" s="53"/>
      <c r="AT24" s="54"/>
      <c r="AU24" s="54"/>
      <c r="AV24" s="54"/>
      <c r="AW24" s="54"/>
      <c r="AX24" s="54"/>
      <c r="AY24" s="54"/>
      <c r="AZ24" s="54"/>
      <c r="BA24" s="55"/>
      <c r="BB24" s="44"/>
      <c r="BC24" s="42"/>
      <c r="BD24" s="42"/>
      <c r="BE24" s="42"/>
      <c r="BF24" s="42"/>
      <c r="BG24" s="42"/>
      <c r="BH24" s="42"/>
      <c r="BI24" s="42"/>
      <c r="BJ24" s="43"/>
      <c r="BK24" s="91">
        <f>SUM(BK25:BS52)</f>
        <v>17.956780000000002</v>
      </c>
      <c r="BL24" s="99"/>
      <c r="BM24" s="99"/>
      <c r="BN24" s="99"/>
      <c r="BO24" s="99"/>
      <c r="BP24" s="99"/>
      <c r="BQ24" s="99"/>
      <c r="BR24" s="99"/>
      <c r="BS24" s="100"/>
      <c r="BT24" s="91">
        <f>SUM(BT25:CA52)</f>
        <v>1.986</v>
      </c>
      <c r="BU24" s="99"/>
      <c r="BV24" s="99"/>
      <c r="BW24" s="99"/>
      <c r="BX24" s="99"/>
      <c r="BY24" s="99"/>
      <c r="BZ24" s="99"/>
      <c r="CA24" s="99"/>
      <c r="CB24" s="100"/>
      <c r="CC24" s="91">
        <f>SUM(CC25:CK52)</f>
        <v>28.594201694999995</v>
      </c>
      <c r="CD24" s="99"/>
      <c r="CE24" s="99"/>
      <c r="CF24" s="99"/>
      <c r="CG24" s="99"/>
      <c r="CH24" s="99"/>
      <c r="CI24" s="99"/>
      <c r="CJ24" s="99"/>
      <c r="CK24" s="100"/>
      <c r="CL24" s="91">
        <f>SUM(CL25:CT52)</f>
        <v>13.710659999999997</v>
      </c>
      <c r="CM24" s="99"/>
      <c r="CN24" s="99"/>
      <c r="CO24" s="99"/>
      <c r="CP24" s="99"/>
      <c r="CQ24" s="99"/>
      <c r="CR24" s="99"/>
      <c r="CS24" s="99"/>
      <c r="CT24" s="100"/>
      <c r="CU24" s="91">
        <f>SUM(CU25:DE52)-0.001</f>
        <v>14.882541694999999</v>
      </c>
      <c r="CV24" s="92"/>
      <c r="CW24" s="92"/>
      <c r="CX24" s="92"/>
      <c r="CY24" s="92"/>
      <c r="CZ24" s="92"/>
      <c r="DA24" s="92"/>
      <c r="DB24" s="92"/>
      <c r="DC24" s="92"/>
      <c r="DD24" s="92"/>
      <c r="DE24" s="93"/>
      <c r="DF24" s="91">
        <f>SUM(DF25:DO52)</f>
        <v>14.883541694999998</v>
      </c>
      <c r="DG24" s="99"/>
      <c r="DH24" s="99"/>
      <c r="DI24" s="99"/>
      <c r="DJ24" s="99"/>
      <c r="DK24" s="99"/>
      <c r="DL24" s="99"/>
      <c r="DM24" s="99"/>
      <c r="DN24" s="99"/>
      <c r="DO24" s="100"/>
      <c r="DP24" s="44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3"/>
      <c r="EC24" s="91">
        <f>DF24</f>
        <v>14.883541694999998</v>
      </c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3"/>
      <c r="EP24" s="44"/>
      <c r="EQ24" s="42"/>
      <c r="ER24" s="42"/>
      <c r="ES24" s="42"/>
      <c r="ET24" s="42"/>
      <c r="EU24" s="42"/>
      <c r="EV24" s="42"/>
      <c r="EW24" s="42"/>
      <c r="EX24" s="42"/>
      <c r="EY24" s="42"/>
      <c r="EZ24" s="43"/>
      <c r="FA24" s="95"/>
      <c r="FB24" s="96"/>
      <c r="FC24" s="96"/>
      <c r="FD24" s="96"/>
      <c r="FE24" s="96"/>
      <c r="FF24" s="96"/>
      <c r="FG24" s="96"/>
      <c r="FH24" s="96"/>
      <c r="FI24" s="96"/>
      <c r="FJ24" s="96"/>
      <c r="FK24" s="97"/>
    </row>
    <row r="25" spans="1:167" s="5" customFormat="1" ht="40.5" customHeight="1">
      <c r="A25" s="53" t="s">
        <v>136</v>
      </c>
      <c r="B25" s="54"/>
      <c r="C25" s="54"/>
      <c r="D25" s="55"/>
      <c r="E25" s="79" t="s">
        <v>101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53" t="s">
        <v>191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5"/>
      <c r="AJ25" s="53" t="s">
        <v>191</v>
      </c>
      <c r="AK25" s="54"/>
      <c r="AL25" s="54"/>
      <c r="AM25" s="54"/>
      <c r="AN25" s="54"/>
      <c r="AO25" s="54"/>
      <c r="AP25" s="54"/>
      <c r="AQ25" s="54"/>
      <c r="AR25" s="55"/>
      <c r="AS25" s="53"/>
      <c r="AT25" s="54"/>
      <c r="AU25" s="54"/>
      <c r="AV25" s="54"/>
      <c r="AW25" s="54"/>
      <c r="AX25" s="54"/>
      <c r="AY25" s="54"/>
      <c r="AZ25" s="54"/>
      <c r="BA25" s="55"/>
      <c r="BB25" s="44"/>
      <c r="BC25" s="42"/>
      <c r="BD25" s="42"/>
      <c r="BE25" s="42"/>
      <c r="BF25" s="42"/>
      <c r="BG25" s="42"/>
      <c r="BH25" s="42"/>
      <c r="BI25" s="42"/>
      <c r="BJ25" s="43"/>
      <c r="BK25" s="44"/>
      <c r="BL25" s="42"/>
      <c r="BM25" s="42"/>
      <c r="BN25" s="42"/>
      <c r="BO25" s="42"/>
      <c r="BP25" s="42"/>
      <c r="BQ25" s="42"/>
      <c r="BR25" s="42"/>
      <c r="BS25" s="43"/>
      <c r="BT25" s="44"/>
      <c r="BU25" s="42"/>
      <c r="BV25" s="42"/>
      <c r="BW25" s="42"/>
      <c r="BX25" s="42"/>
      <c r="BY25" s="42"/>
      <c r="BZ25" s="42"/>
      <c r="CA25" s="42"/>
      <c r="CB25" s="43"/>
      <c r="CC25" s="41">
        <v>0.317014407</v>
      </c>
      <c r="CD25" s="51"/>
      <c r="CE25" s="51"/>
      <c r="CF25" s="51"/>
      <c r="CG25" s="51"/>
      <c r="CH25" s="51"/>
      <c r="CI25" s="51"/>
      <c r="CJ25" s="51"/>
      <c r="CK25" s="52"/>
      <c r="CL25" s="48"/>
      <c r="CM25" s="49"/>
      <c r="CN25" s="49"/>
      <c r="CO25" s="49"/>
      <c r="CP25" s="49"/>
      <c r="CQ25" s="49"/>
      <c r="CR25" s="49"/>
      <c r="CS25" s="49"/>
      <c r="CT25" s="50"/>
      <c r="CU25" s="41">
        <f>CC25-CL25</f>
        <v>0.317014407</v>
      </c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1">
        <f>CC25-CL25</f>
        <v>0.317014407</v>
      </c>
      <c r="DG25" s="42"/>
      <c r="DH25" s="42"/>
      <c r="DI25" s="42"/>
      <c r="DJ25" s="42"/>
      <c r="DK25" s="42"/>
      <c r="DL25" s="42"/>
      <c r="DM25" s="42"/>
      <c r="DN25" s="42"/>
      <c r="DO25" s="43"/>
      <c r="DP25" s="44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3"/>
      <c r="EC25" s="41">
        <f t="shared" si="0"/>
        <v>0.317014407</v>
      </c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3"/>
      <c r="EP25" s="44"/>
      <c r="EQ25" s="42"/>
      <c r="ER25" s="42"/>
      <c r="ES25" s="42"/>
      <c r="ET25" s="42"/>
      <c r="EU25" s="42"/>
      <c r="EV25" s="42"/>
      <c r="EW25" s="42"/>
      <c r="EX25" s="42"/>
      <c r="EY25" s="42"/>
      <c r="EZ25" s="43"/>
      <c r="FA25" s="61" t="s">
        <v>240</v>
      </c>
      <c r="FB25" s="62"/>
      <c r="FC25" s="62"/>
      <c r="FD25" s="62"/>
      <c r="FE25" s="62"/>
      <c r="FF25" s="62"/>
      <c r="FG25" s="62"/>
      <c r="FH25" s="62"/>
      <c r="FI25" s="62"/>
      <c r="FJ25" s="62"/>
      <c r="FK25" s="63"/>
    </row>
    <row r="26" spans="1:167" s="5" customFormat="1" ht="27.75" customHeight="1">
      <c r="A26" s="53" t="s">
        <v>137</v>
      </c>
      <c r="B26" s="54"/>
      <c r="C26" s="54"/>
      <c r="D26" s="55"/>
      <c r="E26" s="79" t="s">
        <v>102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53" t="s">
        <v>191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5"/>
      <c r="AJ26" s="53" t="s">
        <v>191</v>
      </c>
      <c r="AK26" s="54"/>
      <c r="AL26" s="54"/>
      <c r="AM26" s="54"/>
      <c r="AN26" s="54"/>
      <c r="AO26" s="54"/>
      <c r="AP26" s="54"/>
      <c r="AQ26" s="54"/>
      <c r="AR26" s="55"/>
      <c r="AS26" s="53"/>
      <c r="AT26" s="54"/>
      <c r="AU26" s="54"/>
      <c r="AV26" s="54"/>
      <c r="AW26" s="54"/>
      <c r="AX26" s="54"/>
      <c r="AY26" s="54"/>
      <c r="AZ26" s="54"/>
      <c r="BA26" s="55"/>
      <c r="BB26" s="44"/>
      <c r="BC26" s="42"/>
      <c r="BD26" s="42"/>
      <c r="BE26" s="42"/>
      <c r="BF26" s="42"/>
      <c r="BG26" s="42"/>
      <c r="BH26" s="42"/>
      <c r="BI26" s="42"/>
      <c r="BJ26" s="43"/>
      <c r="BK26" s="44"/>
      <c r="BL26" s="42"/>
      <c r="BM26" s="42"/>
      <c r="BN26" s="42"/>
      <c r="BO26" s="42"/>
      <c r="BP26" s="42"/>
      <c r="BQ26" s="42"/>
      <c r="BR26" s="42"/>
      <c r="BS26" s="43"/>
      <c r="BT26" s="44"/>
      <c r="BU26" s="42"/>
      <c r="BV26" s="42"/>
      <c r="BW26" s="42"/>
      <c r="BX26" s="42"/>
      <c r="BY26" s="42"/>
      <c r="BZ26" s="42"/>
      <c r="CA26" s="42"/>
      <c r="CB26" s="43"/>
      <c r="CC26" s="41">
        <v>0.04455678</v>
      </c>
      <c r="CD26" s="51"/>
      <c r="CE26" s="51"/>
      <c r="CF26" s="51"/>
      <c r="CG26" s="51"/>
      <c r="CH26" s="51"/>
      <c r="CI26" s="51"/>
      <c r="CJ26" s="51"/>
      <c r="CK26" s="52"/>
      <c r="CL26" s="48"/>
      <c r="CM26" s="49"/>
      <c r="CN26" s="49"/>
      <c r="CO26" s="49"/>
      <c r="CP26" s="49"/>
      <c r="CQ26" s="49"/>
      <c r="CR26" s="49"/>
      <c r="CS26" s="49"/>
      <c r="CT26" s="50"/>
      <c r="CU26" s="41">
        <f aca="true" t="shared" si="1" ref="CU26:CU47">CC26-CL26</f>
        <v>0.04455678</v>
      </c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1">
        <f aca="true" t="shared" si="2" ref="DF26:DF48">CC26-CL26</f>
        <v>0.04455678</v>
      </c>
      <c r="DG26" s="42"/>
      <c r="DH26" s="42"/>
      <c r="DI26" s="42"/>
      <c r="DJ26" s="42"/>
      <c r="DK26" s="42"/>
      <c r="DL26" s="42"/>
      <c r="DM26" s="42"/>
      <c r="DN26" s="42"/>
      <c r="DO26" s="43"/>
      <c r="DP26" s="44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3"/>
      <c r="EC26" s="41">
        <f t="shared" si="0"/>
        <v>0.04455678</v>
      </c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3"/>
      <c r="EP26" s="44"/>
      <c r="EQ26" s="42"/>
      <c r="ER26" s="42"/>
      <c r="ES26" s="42"/>
      <c r="ET26" s="42"/>
      <c r="EU26" s="42"/>
      <c r="EV26" s="42"/>
      <c r="EW26" s="42"/>
      <c r="EX26" s="42"/>
      <c r="EY26" s="42"/>
      <c r="EZ26" s="43"/>
      <c r="FA26" s="64"/>
      <c r="FB26" s="65"/>
      <c r="FC26" s="65"/>
      <c r="FD26" s="65"/>
      <c r="FE26" s="65"/>
      <c r="FF26" s="65"/>
      <c r="FG26" s="65"/>
      <c r="FH26" s="65"/>
      <c r="FI26" s="65"/>
      <c r="FJ26" s="65"/>
      <c r="FK26" s="66"/>
    </row>
    <row r="27" spans="1:167" s="5" customFormat="1" ht="71.25" customHeight="1">
      <c r="A27" s="53" t="s">
        <v>138</v>
      </c>
      <c r="B27" s="54"/>
      <c r="C27" s="54"/>
      <c r="D27" s="55"/>
      <c r="E27" s="79" t="s">
        <v>103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1"/>
      <c r="Y27" s="53" t="s">
        <v>191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J27" s="53" t="s">
        <v>191</v>
      </c>
      <c r="AK27" s="54"/>
      <c r="AL27" s="54"/>
      <c r="AM27" s="54"/>
      <c r="AN27" s="54"/>
      <c r="AO27" s="54"/>
      <c r="AP27" s="54"/>
      <c r="AQ27" s="54"/>
      <c r="AR27" s="55"/>
      <c r="AS27" s="53"/>
      <c r="AT27" s="54"/>
      <c r="AU27" s="54"/>
      <c r="AV27" s="54"/>
      <c r="AW27" s="54"/>
      <c r="AX27" s="54"/>
      <c r="AY27" s="54"/>
      <c r="AZ27" s="54"/>
      <c r="BA27" s="55"/>
      <c r="BB27" s="44"/>
      <c r="BC27" s="42"/>
      <c r="BD27" s="42"/>
      <c r="BE27" s="42"/>
      <c r="BF27" s="42"/>
      <c r="BG27" s="42"/>
      <c r="BH27" s="42"/>
      <c r="BI27" s="42"/>
      <c r="BJ27" s="43"/>
      <c r="BK27" s="44"/>
      <c r="BL27" s="42"/>
      <c r="BM27" s="42"/>
      <c r="BN27" s="42"/>
      <c r="BO27" s="42"/>
      <c r="BP27" s="42"/>
      <c r="BQ27" s="42"/>
      <c r="BR27" s="42"/>
      <c r="BS27" s="43"/>
      <c r="BT27" s="44"/>
      <c r="BU27" s="42"/>
      <c r="BV27" s="42"/>
      <c r="BW27" s="42"/>
      <c r="BX27" s="42"/>
      <c r="BY27" s="42"/>
      <c r="BZ27" s="42"/>
      <c r="CA27" s="42"/>
      <c r="CB27" s="43"/>
      <c r="CC27" s="41">
        <v>0.531044068</v>
      </c>
      <c r="CD27" s="51"/>
      <c r="CE27" s="51"/>
      <c r="CF27" s="51"/>
      <c r="CG27" s="51"/>
      <c r="CH27" s="51"/>
      <c r="CI27" s="51"/>
      <c r="CJ27" s="51"/>
      <c r="CK27" s="52"/>
      <c r="CL27" s="48"/>
      <c r="CM27" s="49"/>
      <c r="CN27" s="49"/>
      <c r="CO27" s="49"/>
      <c r="CP27" s="49"/>
      <c r="CQ27" s="49"/>
      <c r="CR27" s="49"/>
      <c r="CS27" s="49"/>
      <c r="CT27" s="50"/>
      <c r="CU27" s="41">
        <f t="shared" si="1"/>
        <v>0.531044068</v>
      </c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1">
        <f t="shared" si="2"/>
        <v>0.531044068</v>
      </c>
      <c r="DG27" s="42"/>
      <c r="DH27" s="42"/>
      <c r="DI27" s="42"/>
      <c r="DJ27" s="42"/>
      <c r="DK27" s="42"/>
      <c r="DL27" s="42"/>
      <c r="DM27" s="42"/>
      <c r="DN27" s="42"/>
      <c r="DO27" s="43"/>
      <c r="DP27" s="44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3"/>
      <c r="EC27" s="41">
        <f t="shared" si="0"/>
        <v>0.531044068</v>
      </c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3"/>
      <c r="EP27" s="44"/>
      <c r="EQ27" s="42"/>
      <c r="ER27" s="42"/>
      <c r="ES27" s="42"/>
      <c r="ET27" s="42"/>
      <c r="EU27" s="42"/>
      <c r="EV27" s="42"/>
      <c r="EW27" s="42"/>
      <c r="EX27" s="42"/>
      <c r="EY27" s="42"/>
      <c r="EZ27" s="43"/>
      <c r="FA27" s="76" t="s">
        <v>231</v>
      </c>
      <c r="FB27" s="77"/>
      <c r="FC27" s="77"/>
      <c r="FD27" s="77"/>
      <c r="FE27" s="77"/>
      <c r="FF27" s="77"/>
      <c r="FG27" s="77"/>
      <c r="FH27" s="77"/>
      <c r="FI27" s="77"/>
      <c r="FJ27" s="77"/>
      <c r="FK27" s="78"/>
    </row>
    <row r="28" spans="1:167" s="5" customFormat="1" ht="34.5" customHeight="1">
      <c r="A28" s="53" t="s">
        <v>139</v>
      </c>
      <c r="B28" s="54"/>
      <c r="C28" s="54"/>
      <c r="D28" s="55"/>
      <c r="E28" s="79" t="s">
        <v>104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1"/>
      <c r="Y28" s="53" t="s">
        <v>191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5"/>
      <c r="AJ28" s="53" t="s">
        <v>191</v>
      </c>
      <c r="AK28" s="54"/>
      <c r="AL28" s="54"/>
      <c r="AM28" s="54"/>
      <c r="AN28" s="54"/>
      <c r="AO28" s="54"/>
      <c r="AP28" s="54"/>
      <c r="AQ28" s="54"/>
      <c r="AR28" s="55"/>
      <c r="AS28" s="53"/>
      <c r="AT28" s="54"/>
      <c r="AU28" s="54"/>
      <c r="AV28" s="54"/>
      <c r="AW28" s="54"/>
      <c r="AX28" s="54"/>
      <c r="AY28" s="54"/>
      <c r="AZ28" s="54"/>
      <c r="BA28" s="55"/>
      <c r="BB28" s="44"/>
      <c r="BC28" s="42"/>
      <c r="BD28" s="42"/>
      <c r="BE28" s="42"/>
      <c r="BF28" s="42"/>
      <c r="BG28" s="42"/>
      <c r="BH28" s="42"/>
      <c r="BI28" s="42"/>
      <c r="BJ28" s="43"/>
      <c r="BK28" s="44"/>
      <c r="BL28" s="42"/>
      <c r="BM28" s="42"/>
      <c r="BN28" s="42"/>
      <c r="BO28" s="42"/>
      <c r="BP28" s="42"/>
      <c r="BQ28" s="42"/>
      <c r="BR28" s="42"/>
      <c r="BS28" s="43"/>
      <c r="BT28" s="44"/>
      <c r="BU28" s="42"/>
      <c r="BV28" s="42"/>
      <c r="BW28" s="42"/>
      <c r="BX28" s="42"/>
      <c r="BY28" s="42"/>
      <c r="BZ28" s="42"/>
      <c r="CA28" s="42"/>
      <c r="CB28" s="43"/>
      <c r="CC28" s="41">
        <v>1.6095</v>
      </c>
      <c r="CD28" s="51"/>
      <c r="CE28" s="51"/>
      <c r="CF28" s="51"/>
      <c r="CG28" s="51"/>
      <c r="CH28" s="51"/>
      <c r="CI28" s="51"/>
      <c r="CJ28" s="51"/>
      <c r="CK28" s="52"/>
      <c r="CL28" s="48"/>
      <c r="CM28" s="49"/>
      <c r="CN28" s="49"/>
      <c r="CO28" s="49"/>
      <c r="CP28" s="49"/>
      <c r="CQ28" s="49"/>
      <c r="CR28" s="49"/>
      <c r="CS28" s="49"/>
      <c r="CT28" s="50"/>
      <c r="CU28" s="41">
        <f t="shared" si="1"/>
        <v>1.6095</v>
      </c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1">
        <f t="shared" si="2"/>
        <v>1.6095</v>
      </c>
      <c r="DG28" s="42"/>
      <c r="DH28" s="42"/>
      <c r="DI28" s="42"/>
      <c r="DJ28" s="42"/>
      <c r="DK28" s="42"/>
      <c r="DL28" s="42"/>
      <c r="DM28" s="42"/>
      <c r="DN28" s="42"/>
      <c r="DO28" s="43"/>
      <c r="DP28" s="44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3"/>
      <c r="EC28" s="41">
        <f t="shared" si="0"/>
        <v>1.6095</v>
      </c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3"/>
      <c r="EP28" s="44"/>
      <c r="EQ28" s="42"/>
      <c r="ER28" s="42"/>
      <c r="ES28" s="42"/>
      <c r="ET28" s="42"/>
      <c r="EU28" s="42"/>
      <c r="EV28" s="42"/>
      <c r="EW28" s="42"/>
      <c r="EX28" s="42"/>
      <c r="EY28" s="42"/>
      <c r="EZ28" s="43"/>
      <c r="FA28" s="79" t="s">
        <v>241</v>
      </c>
      <c r="FB28" s="80"/>
      <c r="FC28" s="80"/>
      <c r="FD28" s="80"/>
      <c r="FE28" s="80"/>
      <c r="FF28" s="80"/>
      <c r="FG28" s="80"/>
      <c r="FH28" s="80"/>
      <c r="FI28" s="80"/>
      <c r="FJ28" s="80"/>
      <c r="FK28" s="81"/>
    </row>
    <row r="29" spans="1:167" s="5" customFormat="1" ht="50.25" customHeight="1">
      <c r="A29" s="53" t="s">
        <v>140</v>
      </c>
      <c r="B29" s="54"/>
      <c r="C29" s="54"/>
      <c r="D29" s="55"/>
      <c r="E29" s="79" t="s">
        <v>105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/>
      <c r="Y29" s="53" t="s">
        <v>191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5"/>
      <c r="AJ29" s="53" t="s">
        <v>191</v>
      </c>
      <c r="AK29" s="54"/>
      <c r="AL29" s="54"/>
      <c r="AM29" s="54"/>
      <c r="AN29" s="54"/>
      <c r="AO29" s="54"/>
      <c r="AP29" s="54"/>
      <c r="AQ29" s="54"/>
      <c r="AR29" s="55"/>
      <c r="AS29" s="53"/>
      <c r="AT29" s="54"/>
      <c r="AU29" s="54"/>
      <c r="AV29" s="54"/>
      <c r="AW29" s="54"/>
      <c r="AX29" s="54"/>
      <c r="AY29" s="54"/>
      <c r="AZ29" s="54"/>
      <c r="BA29" s="55"/>
      <c r="BB29" s="44"/>
      <c r="BC29" s="42"/>
      <c r="BD29" s="42"/>
      <c r="BE29" s="42"/>
      <c r="BF29" s="42"/>
      <c r="BG29" s="42"/>
      <c r="BH29" s="42"/>
      <c r="BI29" s="42"/>
      <c r="BJ29" s="43"/>
      <c r="BK29" s="44"/>
      <c r="BL29" s="42"/>
      <c r="BM29" s="42"/>
      <c r="BN29" s="42"/>
      <c r="BO29" s="42"/>
      <c r="BP29" s="42"/>
      <c r="BQ29" s="42"/>
      <c r="BR29" s="42"/>
      <c r="BS29" s="43"/>
      <c r="BT29" s="44"/>
      <c r="BU29" s="42"/>
      <c r="BV29" s="42"/>
      <c r="BW29" s="42"/>
      <c r="BX29" s="42"/>
      <c r="BY29" s="42"/>
      <c r="BZ29" s="42"/>
      <c r="CA29" s="42"/>
      <c r="CB29" s="43"/>
      <c r="CC29" s="41">
        <v>8.051137288</v>
      </c>
      <c r="CD29" s="51"/>
      <c r="CE29" s="51"/>
      <c r="CF29" s="51"/>
      <c r="CG29" s="51"/>
      <c r="CH29" s="51"/>
      <c r="CI29" s="51"/>
      <c r="CJ29" s="51"/>
      <c r="CK29" s="52"/>
      <c r="CL29" s="48">
        <f>8.43235</f>
        <v>8.43235</v>
      </c>
      <c r="CM29" s="49"/>
      <c r="CN29" s="49"/>
      <c r="CO29" s="49"/>
      <c r="CP29" s="49"/>
      <c r="CQ29" s="49"/>
      <c r="CR29" s="49"/>
      <c r="CS29" s="49"/>
      <c r="CT29" s="50"/>
      <c r="CU29" s="41">
        <f t="shared" si="1"/>
        <v>-0.38121271199999995</v>
      </c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1">
        <f t="shared" si="2"/>
        <v>-0.38121271199999995</v>
      </c>
      <c r="DG29" s="42"/>
      <c r="DH29" s="42"/>
      <c r="DI29" s="42"/>
      <c r="DJ29" s="42"/>
      <c r="DK29" s="42"/>
      <c r="DL29" s="42"/>
      <c r="DM29" s="42"/>
      <c r="DN29" s="42"/>
      <c r="DO29" s="43"/>
      <c r="DP29" s="44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3"/>
      <c r="EC29" s="41">
        <f t="shared" si="0"/>
        <v>-0.38121271199999995</v>
      </c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3"/>
      <c r="EP29" s="44"/>
      <c r="EQ29" s="42"/>
      <c r="ER29" s="42"/>
      <c r="ES29" s="42"/>
      <c r="ET29" s="42"/>
      <c r="EU29" s="42"/>
      <c r="EV29" s="42"/>
      <c r="EW29" s="42"/>
      <c r="EX29" s="42"/>
      <c r="EY29" s="42"/>
      <c r="EZ29" s="43"/>
      <c r="FA29" s="79" t="s">
        <v>242</v>
      </c>
      <c r="FB29" s="80"/>
      <c r="FC29" s="80"/>
      <c r="FD29" s="80"/>
      <c r="FE29" s="80"/>
      <c r="FF29" s="80"/>
      <c r="FG29" s="80"/>
      <c r="FH29" s="80"/>
      <c r="FI29" s="80"/>
      <c r="FJ29" s="80"/>
      <c r="FK29" s="81"/>
    </row>
    <row r="30" spans="1:167" s="5" customFormat="1" ht="42" customHeight="1">
      <c r="A30" s="53" t="s">
        <v>141</v>
      </c>
      <c r="B30" s="54"/>
      <c r="C30" s="54"/>
      <c r="D30" s="55"/>
      <c r="E30" s="79" t="s">
        <v>106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1"/>
      <c r="Y30" s="53" t="s">
        <v>191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53" t="s">
        <v>191</v>
      </c>
      <c r="AK30" s="54"/>
      <c r="AL30" s="54"/>
      <c r="AM30" s="54"/>
      <c r="AN30" s="54"/>
      <c r="AO30" s="54"/>
      <c r="AP30" s="54"/>
      <c r="AQ30" s="54"/>
      <c r="AR30" s="55"/>
      <c r="AS30" s="53"/>
      <c r="AT30" s="54"/>
      <c r="AU30" s="54"/>
      <c r="AV30" s="54"/>
      <c r="AW30" s="54"/>
      <c r="AX30" s="54"/>
      <c r="AY30" s="54"/>
      <c r="AZ30" s="54"/>
      <c r="BA30" s="55"/>
      <c r="BB30" s="44"/>
      <c r="BC30" s="42"/>
      <c r="BD30" s="42"/>
      <c r="BE30" s="42"/>
      <c r="BF30" s="42"/>
      <c r="BG30" s="42"/>
      <c r="BH30" s="42"/>
      <c r="BI30" s="42"/>
      <c r="BJ30" s="43"/>
      <c r="BK30" s="44"/>
      <c r="BL30" s="42"/>
      <c r="BM30" s="42"/>
      <c r="BN30" s="42"/>
      <c r="BO30" s="42"/>
      <c r="BP30" s="42"/>
      <c r="BQ30" s="42"/>
      <c r="BR30" s="42"/>
      <c r="BS30" s="43"/>
      <c r="BT30" s="44"/>
      <c r="BU30" s="42"/>
      <c r="BV30" s="42"/>
      <c r="BW30" s="42"/>
      <c r="BX30" s="42"/>
      <c r="BY30" s="42"/>
      <c r="BZ30" s="42"/>
      <c r="CA30" s="42"/>
      <c r="CB30" s="43"/>
      <c r="CC30" s="41">
        <v>3.80460339</v>
      </c>
      <c r="CD30" s="51"/>
      <c r="CE30" s="51"/>
      <c r="CF30" s="51"/>
      <c r="CG30" s="51"/>
      <c r="CH30" s="51"/>
      <c r="CI30" s="51"/>
      <c r="CJ30" s="51"/>
      <c r="CK30" s="52"/>
      <c r="CL30" s="48">
        <f>1.65752</f>
        <v>1.65752</v>
      </c>
      <c r="CM30" s="49"/>
      <c r="CN30" s="49"/>
      <c r="CO30" s="49"/>
      <c r="CP30" s="49"/>
      <c r="CQ30" s="49"/>
      <c r="CR30" s="49"/>
      <c r="CS30" s="49"/>
      <c r="CT30" s="50"/>
      <c r="CU30" s="41">
        <f t="shared" si="1"/>
        <v>2.1470833899999997</v>
      </c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1">
        <f t="shared" si="2"/>
        <v>2.1470833899999997</v>
      </c>
      <c r="DG30" s="42"/>
      <c r="DH30" s="42"/>
      <c r="DI30" s="42"/>
      <c r="DJ30" s="42"/>
      <c r="DK30" s="42"/>
      <c r="DL30" s="42"/>
      <c r="DM30" s="42"/>
      <c r="DN30" s="42"/>
      <c r="DO30" s="43"/>
      <c r="DP30" s="44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3"/>
      <c r="EC30" s="41">
        <f t="shared" si="0"/>
        <v>2.1470833899999997</v>
      </c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3"/>
      <c r="EP30" s="44"/>
      <c r="EQ30" s="42"/>
      <c r="ER30" s="42"/>
      <c r="ES30" s="42"/>
      <c r="ET30" s="42"/>
      <c r="EU30" s="42"/>
      <c r="EV30" s="42"/>
      <c r="EW30" s="42"/>
      <c r="EX30" s="42"/>
      <c r="EY30" s="42"/>
      <c r="EZ30" s="43"/>
      <c r="FA30" s="79" t="s">
        <v>243</v>
      </c>
      <c r="FB30" s="80"/>
      <c r="FC30" s="80"/>
      <c r="FD30" s="80"/>
      <c r="FE30" s="80"/>
      <c r="FF30" s="80"/>
      <c r="FG30" s="80"/>
      <c r="FH30" s="80"/>
      <c r="FI30" s="80"/>
      <c r="FJ30" s="80"/>
      <c r="FK30" s="81"/>
    </row>
    <row r="31" spans="1:167" s="5" customFormat="1" ht="69" customHeight="1">
      <c r="A31" s="53" t="s">
        <v>142</v>
      </c>
      <c r="B31" s="54"/>
      <c r="C31" s="54"/>
      <c r="D31" s="55"/>
      <c r="E31" s="79" t="s">
        <v>107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1"/>
      <c r="Y31" s="53" t="s">
        <v>191</v>
      </c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J31" s="53" t="s">
        <v>191</v>
      </c>
      <c r="AK31" s="54"/>
      <c r="AL31" s="54"/>
      <c r="AM31" s="54"/>
      <c r="AN31" s="54"/>
      <c r="AO31" s="54"/>
      <c r="AP31" s="54"/>
      <c r="AQ31" s="54"/>
      <c r="AR31" s="55"/>
      <c r="AS31" s="53"/>
      <c r="AT31" s="54"/>
      <c r="AU31" s="54"/>
      <c r="AV31" s="54"/>
      <c r="AW31" s="54"/>
      <c r="AX31" s="54"/>
      <c r="AY31" s="54"/>
      <c r="AZ31" s="54"/>
      <c r="BA31" s="55"/>
      <c r="BB31" s="44"/>
      <c r="BC31" s="42"/>
      <c r="BD31" s="42"/>
      <c r="BE31" s="42"/>
      <c r="BF31" s="42"/>
      <c r="BG31" s="42"/>
      <c r="BH31" s="42"/>
      <c r="BI31" s="42"/>
      <c r="BJ31" s="43"/>
      <c r="BK31" s="44"/>
      <c r="BL31" s="42"/>
      <c r="BM31" s="42"/>
      <c r="BN31" s="42"/>
      <c r="BO31" s="42"/>
      <c r="BP31" s="42"/>
      <c r="BQ31" s="42"/>
      <c r="BR31" s="42"/>
      <c r="BS31" s="43"/>
      <c r="BT31" s="44"/>
      <c r="BU31" s="42"/>
      <c r="BV31" s="42"/>
      <c r="BW31" s="42"/>
      <c r="BX31" s="42"/>
      <c r="BY31" s="42"/>
      <c r="BZ31" s="42"/>
      <c r="CA31" s="42"/>
      <c r="CB31" s="43"/>
      <c r="CC31" s="41">
        <v>3.945548305</v>
      </c>
      <c r="CD31" s="51"/>
      <c r="CE31" s="51"/>
      <c r="CF31" s="51"/>
      <c r="CG31" s="51"/>
      <c r="CH31" s="51"/>
      <c r="CI31" s="51"/>
      <c r="CJ31" s="51"/>
      <c r="CK31" s="52"/>
      <c r="CL31" s="48"/>
      <c r="CM31" s="49"/>
      <c r="CN31" s="49"/>
      <c r="CO31" s="49"/>
      <c r="CP31" s="49"/>
      <c r="CQ31" s="49"/>
      <c r="CR31" s="49"/>
      <c r="CS31" s="49"/>
      <c r="CT31" s="50"/>
      <c r="CU31" s="41">
        <f t="shared" si="1"/>
        <v>3.945548305</v>
      </c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1">
        <f t="shared" si="2"/>
        <v>3.945548305</v>
      </c>
      <c r="DG31" s="42"/>
      <c r="DH31" s="42"/>
      <c r="DI31" s="42"/>
      <c r="DJ31" s="42"/>
      <c r="DK31" s="42"/>
      <c r="DL31" s="42"/>
      <c r="DM31" s="42"/>
      <c r="DN31" s="42"/>
      <c r="DO31" s="43"/>
      <c r="DP31" s="44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3"/>
      <c r="EC31" s="41">
        <f t="shared" si="0"/>
        <v>3.945548305</v>
      </c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3"/>
      <c r="EP31" s="44"/>
      <c r="EQ31" s="42"/>
      <c r="ER31" s="42"/>
      <c r="ES31" s="42"/>
      <c r="ET31" s="42"/>
      <c r="EU31" s="42"/>
      <c r="EV31" s="42"/>
      <c r="EW31" s="42"/>
      <c r="EX31" s="42"/>
      <c r="EY31" s="42"/>
      <c r="EZ31" s="43"/>
      <c r="FA31" s="79" t="s">
        <v>244</v>
      </c>
      <c r="FB31" s="80"/>
      <c r="FC31" s="80"/>
      <c r="FD31" s="80"/>
      <c r="FE31" s="80"/>
      <c r="FF31" s="80"/>
      <c r="FG31" s="80"/>
      <c r="FH31" s="80"/>
      <c r="FI31" s="80"/>
      <c r="FJ31" s="80"/>
      <c r="FK31" s="81"/>
    </row>
    <row r="32" spans="1:167" s="5" customFormat="1" ht="54" customHeight="1">
      <c r="A32" s="53" t="s">
        <v>143</v>
      </c>
      <c r="B32" s="54"/>
      <c r="C32" s="54"/>
      <c r="D32" s="55"/>
      <c r="E32" s="79" t="s">
        <v>108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53" t="s">
        <v>191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J32" s="53" t="s">
        <v>191</v>
      </c>
      <c r="AK32" s="54"/>
      <c r="AL32" s="54"/>
      <c r="AM32" s="54"/>
      <c r="AN32" s="54"/>
      <c r="AO32" s="54"/>
      <c r="AP32" s="54"/>
      <c r="AQ32" s="54"/>
      <c r="AR32" s="55"/>
      <c r="AS32" s="53"/>
      <c r="AT32" s="54"/>
      <c r="AU32" s="54"/>
      <c r="AV32" s="54"/>
      <c r="AW32" s="54"/>
      <c r="AX32" s="54"/>
      <c r="AY32" s="54"/>
      <c r="AZ32" s="54"/>
      <c r="BA32" s="55"/>
      <c r="BB32" s="44"/>
      <c r="BC32" s="42"/>
      <c r="BD32" s="42"/>
      <c r="BE32" s="42"/>
      <c r="BF32" s="42"/>
      <c r="BG32" s="42"/>
      <c r="BH32" s="42"/>
      <c r="BI32" s="42"/>
      <c r="BJ32" s="43"/>
      <c r="BK32" s="44"/>
      <c r="BL32" s="42"/>
      <c r="BM32" s="42"/>
      <c r="BN32" s="42"/>
      <c r="BO32" s="42"/>
      <c r="BP32" s="42"/>
      <c r="BQ32" s="42"/>
      <c r="BR32" s="42"/>
      <c r="BS32" s="43"/>
      <c r="BT32" s="44"/>
      <c r="BU32" s="42"/>
      <c r="BV32" s="42"/>
      <c r="BW32" s="42"/>
      <c r="BX32" s="42"/>
      <c r="BY32" s="42"/>
      <c r="BZ32" s="42"/>
      <c r="CA32" s="42"/>
      <c r="CB32" s="43"/>
      <c r="CC32" s="41">
        <v>2.656129661</v>
      </c>
      <c r="CD32" s="51"/>
      <c r="CE32" s="51"/>
      <c r="CF32" s="51"/>
      <c r="CG32" s="51"/>
      <c r="CH32" s="51"/>
      <c r="CI32" s="51"/>
      <c r="CJ32" s="51"/>
      <c r="CK32" s="52"/>
      <c r="CL32" s="48"/>
      <c r="CM32" s="49"/>
      <c r="CN32" s="49"/>
      <c r="CO32" s="49"/>
      <c r="CP32" s="49"/>
      <c r="CQ32" s="49"/>
      <c r="CR32" s="49"/>
      <c r="CS32" s="49"/>
      <c r="CT32" s="50"/>
      <c r="CU32" s="41">
        <f t="shared" si="1"/>
        <v>2.656129661</v>
      </c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1">
        <f t="shared" si="2"/>
        <v>2.656129661</v>
      </c>
      <c r="DG32" s="42"/>
      <c r="DH32" s="42"/>
      <c r="DI32" s="42"/>
      <c r="DJ32" s="42"/>
      <c r="DK32" s="42"/>
      <c r="DL32" s="42"/>
      <c r="DM32" s="42"/>
      <c r="DN32" s="42"/>
      <c r="DO32" s="43"/>
      <c r="DP32" s="44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3"/>
      <c r="EC32" s="41">
        <f t="shared" si="0"/>
        <v>2.656129661</v>
      </c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3"/>
      <c r="EP32" s="44"/>
      <c r="EQ32" s="42"/>
      <c r="ER32" s="42"/>
      <c r="ES32" s="42"/>
      <c r="ET32" s="42"/>
      <c r="EU32" s="42"/>
      <c r="EV32" s="42"/>
      <c r="EW32" s="42"/>
      <c r="EX32" s="42"/>
      <c r="EY32" s="42"/>
      <c r="EZ32" s="43"/>
      <c r="FA32" s="79" t="s">
        <v>230</v>
      </c>
      <c r="FB32" s="80"/>
      <c r="FC32" s="80"/>
      <c r="FD32" s="80"/>
      <c r="FE32" s="80"/>
      <c r="FF32" s="80"/>
      <c r="FG32" s="80"/>
      <c r="FH32" s="80"/>
      <c r="FI32" s="80"/>
      <c r="FJ32" s="80"/>
      <c r="FK32" s="81"/>
    </row>
    <row r="33" spans="1:167" s="5" customFormat="1" ht="29.25" customHeight="1">
      <c r="A33" s="53" t="s">
        <v>144</v>
      </c>
      <c r="B33" s="54"/>
      <c r="C33" s="54"/>
      <c r="D33" s="55"/>
      <c r="E33" s="79" t="s">
        <v>109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1"/>
      <c r="Y33" s="53" t="s">
        <v>191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5"/>
      <c r="AJ33" s="53" t="s">
        <v>191</v>
      </c>
      <c r="AK33" s="54"/>
      <c r="AL33" s="54"/>
      <c r="AM33" s="54"/>
      <c r="AN33" s="54"/>
      <c r="AO33" s="54"/>
      <c r="AP33" s="54"/>
      <c r="AQ33" s="54"/>
      <c r="AR33" s="55"/>
      <c r="AS33" s="53"/>
      <c r="AT33" s="54"/>
      <c r="AU33" s="54"/>
      <c r="AV33" s="54"/>
      <c r="AW33" s="54"/>
      <c r="AX33" s="54"/>
      <c r="AY33" s="54"/>
      <c r="AZ33" s="54"/>
      <c r="BA33" s="55"/>
      <c r="BB33" s="44"/>
      <c r="BC33" s="42"/>
      <c r="BD33" s="42"/>
      <c r="BE33" s="42"/>
      <c r="BF33" s="42"/>
      <c r="BG33" s="42"/>
      <c r="BH33" s="42"/>
      <c r="BI33" s="42"/>
      <c r="BJ33" s="43"/>
      <c r="BK33" s="44"/>
      <c r="BL33" s="42"/>
      <c r="BM33" s="42"/>
      <c r="BN33" s="42"/>
      <c r="BO33" s="42"/>
      <c r="BP33" s="42"/>
      <c r="BQ33" s="42"/>
      <c r="BR33" s="42"/>
      <c r="BS33" s="43"/>
      <c r="BT33" s="44"/>
      <c r="BU33" s="42"/>
      <c r="BV33" s="42"/>
      <c r="BW33" s="42"/>
      <c r="BX33" s="42"/>
      <c r="BY33" s="42"/>
      <c r="BZ33" s="42"/>
      <c r="CA33" s="42"/>
      <c r="CB33" s="43"/>
      <c r="CC33" s="41">
        <v>0.068199153</v>
      </c>
      <c r="CD33" s="51"/>
      <c r="CE33" s="51"/>
      <c r="CF33" s="51"/>
      <c r="CG33" s="51"/>
      <c r="CH33" s="51"/>
      <c r="CI33" s="51"/>
      <c r="CJ33" s="51"/>
      <c r="CK33" s="52"/>
      <c r="CL33" s="48">
        <v>0.122</v>
      </c>
      <c r="CM33" s="49"/>
      <c r="CN33" s="49"/>
      <c r="CO33" s="49"/>
      <c r="CP33" s="49"/>
      <c r="CQ33" s="49"/>
      <c r="CR33" s="49"/>
      <c r="CS33" s="49"/>
      <c r="CT33" s="50"/>
      <c r="CU33" s="41">
        <f t="shared" si="1"/>
        <v>-0.053800847</v>
      </c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1">
        <f t="shared" si="2"/>
        <v>-0.053800847</v>
      </c>
      <c r="DG33" s="42"/>
      <c r="DH33" s="42"/>
      <c r="DI33" s="42"/>
      <c r="DJ33" s="42"/>
      <c r="DK33" s="42"/>
      <c r="DL33" s="42"/>
      <c r="DM33" s="42"/>
      <c r="DN33" s="42"/>
      <c r="DO33" s="43"/>
      <c r="DP33" s="44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3"/>
      <c r="EC33" s="41">
        <f t="shared" si="0"/>
        <v>-0.053800847</v>
      </c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3"/>
      <c r="EP33" s="44"/>
      <c r="EQ33" s="42"/>
      <c r="ER33" s="42"/>
      <c r="ES33" s="42"/>
      <c r="ET33" s="42"/>
      <c r="EU33" s="42"/>
      <c r="EV33" s="42"/>
      <c r="EW33" s="42"/>
      <c r="EX33" s="42"/>
      <c r="EY33" s="42"/>
      <c r="EZ33" s="43"/>
      <c r="FA33" s="67" t="s">
        <v>215</v>
      </c>
      <c r="FB33" s="68"/>
      <c r="FC33" s="68"/>
      <c r="FD33" s="68"/>
      <c r="FE33" s="68"/>
      <c r="FF33" s="68"/>
      <c r="FG33" s="68"/>
      <c r="FH33" s="68"/>
      <c r="FI33" s="68"/>
      <c r="FJ33" s="68"/>
      <c r="FK33" s="69"/>
    </row>
    <row r="34" spans="1:167" s="5" customFormat="1" ht="21.75" customHeight="1">
      <c r="A34" s="53" t="s">
        <v>145</v>
      </c>
      <c r="B34" s="54"/>
      <c r="C34" s="54"/>
      <c r="D34" s="55"/>
      <c r="E34" s="79" t="s">
        <v>110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1"/>
      <c r="Y34" s="53" t="s">
        <v>191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5"/>
      <c r="AJ34" s="53" t="s">
        <v>191</v>
      </c>
      <c r="AK34" s="54"/>
      <c r="AL34" s="54"/>
      <c r="AM34" s="54"/>
      <c r="AN34" s="54"/>
      <c r="AO34" s="54"/>
      <c r="AP34" s="54"/>
      <c r="AQ34" s="54"/>
      <c r="AR34" s="55"/>
      <c r="AS34" s="53"/>
      <c r="AT34" s="54"/>
      <c r="AU34" s="54"/>
      <c r="AV34" s="54"/>
      <c r="AW34" s="54"/>
      <c r="AX34" s="54"/>
      <c r="AY34" s="54"/>
      <c r="AZ34" s="54"/>
      <c r="BA34" s="55"/>
      <c r="BB34" s="44"/>
      <c r="BC34" s="42"/>
      <c r="BD34" s="42"/>
      <c r="BE34" s="42"/>
      <c r="BF34" s="42"/>
      <c r="BG34" s="42"/>
      <c r="BH34" s="42"/>
      <c r="BI34" s="42"/>
      <c r="BJ34" s="43"/>
      <c r="BK34" s="44"/>
      <c r="BL34" s="42"/>
      <c r="BM34" s="42"/>
      <c r="BN34" s="42"/>
      <c r="BO34" s="42"/>
      <c r="BP34" s="42"/>
      <c r="BQ34" s="42"/>
      <c r="BR34" s="42"/>
      <c r="BS34" s="43"/>
      <c r="BT34" s="44"/>
      <c r="BU34" s="42"/>
      <c r="BV34" s="42"/>
      <c r="BW34" s="42"/>
      <c r="BX34" s="42"/>
      <c r="BY34" s="42"/>
      <c r="BZ34" s="42"/>
      <c r="CA34" s="42"/>
      <c r="CB34" s="43"/>
      <c r="CC34" s="41">
        <v>0.677444915</v>
      </c>
      <c r="CD34" s="51"/>
      <c r="CE34" s="51"/>
      <c r="CF34" s="51"/>
      <c r="CG34" s="51"/>
      <c r="CH34" s="51"/>
      <c r="CI34" s="51"/>
      <c r="CJ34" s="51"/>
      <c r="CK34" s="52"/>
      <c r="CL34" s="48">
        <v>0.213</v>
      </c>
      <c r="CM34" s="49"/>
      <c r="CN34" s="49"/>
      <c r="CO34" s="49"/>
      <c r="CP34" s="49"/>
      <c r="CQ34" s="49"/>
      <c r="CR34" s="49"/>
      <c r="CS34" s="49"/>
      <c r="CT34" s="50"/>
      <c r="CU34" s="41">
        <f t="shared" si="1"/>
        <v>0.46444491500000007</v>
      </c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1">
        <f t="shared" si="2"/>
        <v>0.46444491500000007</v>
      </c>
      <c r="DG34" s="42"/>
      <c r="DH34" s="42"/>
      <c r="DI34" s="42"/>
      <c r="DJ34" s="42"/>
      <c r="DK34" s="42"/>
      <c r="DL34" s="42"/>
      <c r="DM34" s="42"/>
      <c r="DN34" s="42"/>
      <c r="DO34" s="43"/>
      <c r="DP34" s="44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3"/>
      <c r="EC34" s="41">
        <f t="shared" si="0"/>
        <v>0.46444491500000007</v>
      </c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3"/>
      <c r="EP34" s="44"/>
      <c r="EQ34" s="42"/>
      <c r="ER34" s="42"/>
      <c r="ES34" s="42"/>
      <c r="ET34" s="42"/>
      <c r="EU34" s="42"/>
      <c r="EV34" s="42"/>
      <c r="EW34" s="42"/>
      <c r="EX34" s="42"/>
      <c r="EY34" s="42"/>
      <c r="EZ34" s="43"/>
      <c r="FA34" s="70"/>
      <c r="FB34" s="71"/>
      <c r="FC34" s="71"/>
      <c r="FD34" s="71"/>
      <c r="FE34" s="71"/>
      <c r="FF34" s="71"/>
      <c r="FG34" s="71"/>
      <c r="FH34" s="71"/>
      <c r="FI34" s="71"/>
      <c r="FJ34" s="71"/>
      <c r="FK34" s="72"/>
    </row>
    <row r="35" spans="1:167" s="5" customFormat="1" ht="27" customHeight="1">
      <c r="A35" s="53" t="s">
        <v>146</v>
      </c>
      <c r="B35" s="54"/>
      <c r="C35" s="54"/>
      <c r="D35" s="55"/>
      <c r="E35" s="79" t="s">
        <v>111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1"/>
      <c r="Y35" s="53" t="s">
        <v>191</v>
      </c>
      <c r="Z35" s="54"/>
      <c r="AA35" s="54"/>
      <c r="AB35" s="54"/>
      <c r="AC35" s="54"/>
      <c r="AD35" s="54"/>
      <c r="AE35" s="54"/>
      <c r="AF35" s="54"/>
      <c r="AG35" s="54"/>
      <c r="AH35" s="54"/>
      <c r="AI35" s="55"/>
      <c r="AJ35" s="53" t="s">
        <v>191</v>
      </c>
      <c r="AK35" s="54"/>
      <c r="AL35" s="54"/>
      <c r="AM35" s="54"/>
      <c r="AN35" s="54"/>
      <c r="AO35" s="54"/>
      <c r="AP35" s="54"/>
      <c r="AQ35" s="54"/>
      <c r="AR35" s="55"/>
      <c r="AS35" s="53"/>
      <c r="AT35" s="54"/>
      <c r="AU35" s="54"/>
      <c r="AV35" s="54"/>
      <c r="AW35" s="54"/>
      <c r="AX35" s="54"/>
      <c r="AY35" s="54"/>
      <c r="AZ35" s="54"/>
      <c r="BA35" s="55"/>
      <c r="BB35" s="44"/>
      <c r="BC35" s="42"/>
      <c r="BD35" s="42"/>
      <c r="BE35" s="42"/>
      <c r="BF35" s="42"/>
      <c r="BG35" s="42"/>
      <c r="BH35" s="42"/>
      <c r="BI35" s="42"/>
      <c r="BJ35" s="43"/>
      <c r="BK35" s="44"/>
      <c r="BL35" s="42"/>
      <c r="BM35" s="42"/>
      <c r="BN35" s="42"/>
      <c r="BO35" s="42"/>
      <c r="BP35" s="42"/>
      <c r="BQ35" s="42"/>
      <c r="BR35" s="42"/>
      <c r="BS35" s="43"/>
      <c r="BT35" s="44"/>
      <c r="BU35" s="42"/>
      <c r="BV35" s="42"/>
      <c r="BW35" s="42"/>
      <c r="BX35" s="42"/>
      <c r="BY35" s="42"/>
      <c r="BZ35" s="42"/>
      <c r="CA35" s="42"/>
      <c r="CB35" s="43"/>
      <c r="CC35" s="41">
        <v>0.136398305</v>
      </c>
      <c r="CD35" s="51"/>
      <c r="CE35" s="51"/>
      <c r="CF35" s="51"/>
      <c r="CG35" s="51"/>
      <c r="CH35" s="51"/>
      <c r="CI35" s="51"/>
      <c r="CJ35" s="51"/>
      <c r="CK35" s="52"/>
      <c r="CL35" s="48">
        <v>0.118</v>
      </c>
      <c r="CM35" s="49"/>
      <c r="CN35" s="49"/>
      <c r="CO35" s="49"/>
      <c r="CP35" s="49"/>
      <c r="CQ35" s="49"/>
      <c r="CR35" s="49"/>
      <c r="CS35" s="49"/>
      <c r="CT35" s="50"/>
      <c r="CU35" s="41">
        <f t="shared" si="1"/>
        <v>0.018398305000000004</v>
      </c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1">
        <f t="shared" si="2"/>
        <v>0.018398305000000004</v>
      </c>
      <c r="DG35" s="42"/>
      <c r="DH35" s="42"/>
      <c r="DI35" s="42"/>
      <c r="DJ35" s="42"/>
      <c r="DK35" s="42"/>
      <c r="DL35" s="42"/>
      <c r="DM35" s="42"/>
      <c r="DN35" s="42"/>
      <c r="DO35" s="43"/>
      <c r="DP35" s="44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3"/>
      <c r="EC35" s="41">
        <f t="shared" si="0"/>
        <v>0.018398305000000004</v>
      </c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3"/>
      <c r="EP35" s="44"/>
      <c r="EQ35" s="42"/>
      <c r="ER35" s="42"/>
      <c r="ES35" s="42"/>
      <c r="ET35" s="42"/>
      <c r="EU35" s="42"/>
      <c r="EV35" s="42"/>
      <c r="EW35" s="42"/>
      <c r="EX35" s="42"/>
      <c r="EY35" s="42"/>
      <c r="EZ35" s="43"/>
      <c r="FA35" s="70"/>
      <c r="FB35" s="71"/>
      <c r="FC35" s="71"/>
      <c r="FD35" s="71"/>
      <c r="FE35" s="71"/>
      <c r="FF35" s="71"/>
      <c r="FG35" s="71"/>
      <c r="FH35" s="71"/>
      <c r="FI35" s="71"/>
      <c r="FJ35" s="71"/>
      <c r="FK35" s="72"/>
    </row>
    <row r="36" spans="1:167" s="5" customFormat="1" ht="29.25" customHeight="1">
      <c r="A36" s="53" t="s">
        <v>147</v>
      </c>
      <c r="B36" s="54"/>
      <c r="C36" s="54"/>
      <c r="D36" s="55"/>
      <c r="E36" s="79" t="s">
        <v>112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1"/>
      <c r="Y36" s="53" t="s">
        <v>191</v>
      </c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J36" s="53" t="s">
        <v>191</v>
      </c>
      <c r="AK36" s="54"/>
      <c r="AL36" s="54"/>
      <c r="AM36" s="54"/>
      <c r="AN36" s="54"/>
      <c r="AO36" s="54"/>
      <c r="AP36" s="54"/>
      <c r="AQ36" s="54"/>
      <c r="AR36" s="55"/>
      <c r="AS36" s="53"/>
      <c r="AT36" s="54"/>
      <c r="AU36" s="54"/>
      <c r="AV36" s="54"/>
      <c r="AW36" s="54"/>
      <c r="AX36" s="54"/>
      <c r="AY36" s="54"/>
      <c r="AZ36" s="54"/>
      <c r="BA36" s="55"/>
      <c r="BB36" s="44"/>
      <c r="BC36" s="42"/>
      <c r="BD36" s="42"/>
      <c r="BE36" s="42"/>
      <c r="BF36" s="42"/>
      <c r="BG36" s="42"/>
      <c r="BH36" s="42"/>
      <c r="BI36" s="42"/>
      <c r="BJ36" s="43"/>
      <c r="BK36" s="44"/>
      <c r="BL36" s="42"/>
      <c r="BM36" s="42"/>
      <c r="BN36" s="42"/>
      <c r="BO36" s="42"/>
      <c r="BP36" s="42"/>
      <c r="BQ36" s="42"/>
      <c r="BR36" s="42"/>
      <c r="BS36" s="43"/>
      <c r="BT36" s="44"/>
      <c r="BU36" s="42"/>
      <c r="BV36" s="42"/>
      <c r="BW36" s="42"/>
      <c r="BX36" s="42"/>
      <c r="BY36" s="42"/>
      <c r="BZ36" s="42"/>
      <c r="CA36" s="42"/>
      <c r="CB36" s="43"/>
      <c r="CC36" s="41">
        <v>0.054559322</v>
      </c>
      <c r="CD36" s="51"/>
      <c r="CE36" s="51"/>
      <c r="CF36" s="51"/>
      <c r="CG36" s="51"/>
      <c r="CH36" s="51"/>
      <c r="CI36" s="51"/>
      <c r="CJ36" s="51"/>
      <c r="CK36" s="52"/>
      <c r="CL36" s="48">
        <v>0.104</v>
      </c>
      <c r="CM36" s="49"/>
      <c r="CN36" s="49"/>
      <c r="CO36" s="49"/>
      <c r="CP36" s="49"/>
      <c r="CQ36" s="49"/>
      <c r="CR36" s="49"/>
      <c r="CS36" s="49"/>
      <c r="CT36" s="50"/>
      <c r="CU36" s="41">
        <f t="shared" si="1"/>
        <v>-0.049440677999999995</v>
      </c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1">
        <f t="shared" si="2"/>
        <v>-0.049440677999999995</v>
      </c>
      <c r="DG36" s="42"/>
      <c r="DH36" s="42"/>
      <c r="DI36" s="42"/>
      <c r="DJ36" s="42"/>
      <c r="DK36" s="42"/>
      <c r="DL36" s="42"/>
      <c r="DM36" s="42"/>
      <c r="DN36" s="42"/>
      <c r="DO36" s="43"/>
      <c r="DP36" s="44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3"/>
      <c r="EC36" s="41">
        <f t="shared" si="0"/>
        <v>-0.049440677999999995</v>
      </c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3"/>
      <c r="EP36" s="44"/>
      <c r="EQ36" s="42"/>
      <c r="ER36" s="42"/>
      <c r="ES36" s="42"/>
      <c r="ET36" s="42"/>
      <c r="EU36" s="42"/>
      <c r="EV36" s="42"/>
      <c r="EW36" s="42"/>
      <c r="EX36" s="42"/>
      <c r="EY36" s="42"/>
      <c r="EZ36" s="43"/>
      <c r="FA36" s="73"/>
      <c r="FB36" s="74"/>
      <c r="FC36" s="74"/>
      <c r="FD36" s="74"/>
      <c r="FE36" s="74"/>
      <c r="FF36" s="74"/>
      <c r="FG36" s="74"/>
      <c r="FH36" s="74"/>
      <c r="FI36" s="74"/>
      <c r="FJ36" s="74"/>
      <c r="FK36" s="75"/>
    </row>
    <row r="37" spans="1:167" s="5" customFormat="1" ht="96" customHeight="1">
      <c r="A37" s="53" t="s">
        <v>148</v>
      </c>
      <c r="B37" s="54"/>
      <c r="C37" s="54"/>
      <c r="D37" s="55"/>
      <c r="E37" s="79" t="s">
        <v>113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53" t="s">
        <v>191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J37" s="53" t="s">
        <v>191</v>
      </c>
      <c r="AK37" s="54"/>
      <c r="AL37" s="54"/>
      <c r="AM37" s="54"/>
      <c r="AN37" s="54"/>
      <c r="AO37" s="54"/>
      <c r="AP37" s="54"/>
      <c r="AQ37" s="54"/>
      <c r="AR37" s="55"/>
      <c r="AS37" s="53"/>
      <c r="AT37" s="54"/>
      <c r="AU37" s="54"/>
      <c r="AV37" s="54"/>
      <c r="AW37" s="54"/>
      <c r="AX37" s="54"/>
      <c r="AY37" s="54"/>
      <c r="AZ37" s="54"/>
      <c r="BA37" s="55"/>
      <c r="BB37" s="44"/>
      <c r="BC37" s="42"/>
      <c r="BD37" s="42"/>
      <c r="BE37" s="42"/>
      <c r="BF37" s="42"/>
      <c r="BG37" s="42"/>
      <c r="BH37" s="42"/>
      <c r="BI37" s="42"/>
      <c r="BJ37" s="43"/>
      <c r="BK37" s="44"/>
      <c r="BL37" s="42"/>
      <c r="BM37" s="42"/>
      <c r="BN37" s="42"/>
      <c r="BO37" s="42"/>
      <c r="BP37" s="42"/>
      <c r="BQ37" s="42"/>
      <c r="BR37" s="42"/>
      <c r="BS37" s="43"/>
      <c r="BT37" s="44"/>
      <c r="BU37" s="42"/>
      <c r="BV37" s="42"/>
      <c r="BW37" s="42"/>
      <c r="BX37" s="42"/>
      <c r="BY37" s="42"/>
      <c r="BZ37" s="42"/>
      <c r="CA37" s="42"/>
      <c r="CB37" s="43"/>
      <c r="CC37" s="41">
        <v>2.076891525</v>
      </c>
      <c r="CD37" s="51"/>
      <c r="CE37" s="51"/>
      <c r="CF37" s="51"/>
      <c r="CG37" s="51"/>
      <c r="CH37" s="51"/>
      <c r="CI37" s="51"/>
      <c r="CJ37" s="51"/>
      <c r="CK37" s="52"/>
      <c r="CL37" s="48"/>
      <c r="CM37" s="49"/>
      <c r="CN37" s="49"/>
      <c r="CO37" s="49"/>
      <c r="CP37" s="49"/>
      <c r="CQ37" s="49"/>
      <c r="CR37" s="49"/>
      <c r="CS37" s="49"/>
      <c r="CT37" s="50"/>
      <c r="CU37" s="41">
        <f t="shared" si="1"/>
        <v>2.076891525</v>
      </c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1">
        <f t="shared" si="2"/>
        <v>2.076891525</v>
      </c>
      <c r="DG37" s="42"/>
      <c r="DH37" s="42"/>
      <c r="DI37" s="42"/>
      <c r="DJ37" s="42"/>
      <c r="DK37" s="42"/>
      <c r="DL37" s="42"/>
      <c r="DM37" s="42"/>
      <c r="DN37" s="42"/>
      <c r="DO37" s="43"/>
      <c r="DP37" s="44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3"/>
      <c r="EC37" s="41">
        <f t="shared" si="0"/>
        <v>2.076891525</v>
      </c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3"/>
      <c r="EP37" s="44"/>
      <c r="EQ37" s="42"/>
      <c r="ER37" s="42"/>
      <c r="ES37" s="42"/>
      <c r="ET37" s="42"/>
      <c r="EU37" s="42"/>
      <c r="EV37" s="42"/>
      <c r="EW37" s="42"/>
      <c r="EX37" s="42"/>
      <c r="EY37" s="42"/>
      <c r="EZ37" s="43"/>
      <c r="FA37" s="79" t="s">
        <v>244</v>
      </c>
      <c r="FB37" s="80"/>
      <c r="FC37" s="80"/>
      <c r="FD37" s="80"/>
      <c r="FE37" s="80"/>
      <c r="FF37" s="80"/>
      <c r="FG37" s="80"/>
      <c r="FH37" s="80"/>
      <c r="FI37" s="80"/>
      <c r="FJ37" s="80"/>
      <c r="FK37" s="81"/>
    </row>
    <row r="38" spans="1:167" s="5" customFormat="1" ht="25.5" customHeight="1">
      <c r="A38" s="53" t="s">
        <v>149</v>
      </c>
      <c r="B38" s="54"/>
      <c r="C38" s="54"/>
      <c r="D38" s="55"/>
      <c r="E38" s="79" t="s">
        <v>114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1"/>
      <c r="Y38" s="53" t="s">
        <v>191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J38" s="53" t="s">
        <v>191</v>
      </c>
      <c r="AK38" s="54"/>
      <c r="AL38" s="54"/>
      <c r="AM38" s="54"/>
      <c r="AN38" s="54"/>
      <c r="AO38" s="54"/>
      <c r="AP38" s="54"/>
      <c r="AQ38" s="54"/>
      <c r="AR38" s="55"/>
      <c r="AS38" s="53"/>
      <c r="AT38" s="54"/>
      <c r="AU38" s="54"/>
      <c r="AV38" s="54"/>
      <c r="AW38" s="54"/>
      <c r="AX38" s="54"/>
      <c r="AY38" s="54"/>
      <c r="AZ38" s="54"/>
      <c r="BA38" s="55"/>
      <c r="BB38" s="44"/>
      <c r="BC38" s="42"/>
      <c r="BD38" s="42"/>
      <c r="BE38" s="42"/>
      <c r="BF38" s="42"/>
      <c r="BG38" s="42"/>
      <c r="BH38" s="42"/>
      <c r="BI38" s="42"/>
      <c r="BJ38" s="43"/>
      <c r="BK38" s="44"/>
      <c r="BL38" s="42"/>
      <c r="BM38" s="42"/>
      <c r="BN38" s="42"/>
      <c r="BO38" s="42"/>
      <c r="BP38" s="42"/>
      <c r="BQ38" s="42"/>
      <c r="BR38" s="42"/>
      <c r="BS38" s="43"/>
      <c r="BT38" s="44"/>
      <c r="BU38" s="42"/>
      <c r="BV38" s="42"/>
      <c r="BW38" s="42"/>
      <c r="BX38" s="42"/>
      <c r="BY38" s="42"/>
      <c r="BZ38" s="42"/>
      <c r="CA38" s="42"/>
      <c r="CB38" s="43"/>
      <c r="CC38" s="41">
        <v>0.065471186</v>
      </c>
      <c r="CD38" s="51"/>
      <c r="CE38" s="51"/>
      <c r="CF38" s="51"/>
      <c r="CG38" s="51"/>
      <c r="CH38" s="51"/>
      <c r="CI38" s="51"/>
      <c r="CJ38" s="51"/>
      <c r="CK38" s="52"/>
      <c r="CL38" s="48">
        <v>0.03308</v>
      </c>
      <c r="CM38" s="49"/>
      <c r="CN38" s="49"/>
      <c r="CO38" s="49"/>
      <c r="CP38" s="49"/>
      <c r="CQ38" s="49"/>
      <c r="CR38" s="49"/>
      <c r="CS38" s="49"/>
      <c r="CT38" s="50"/>
      <c r="CU38" s="41">
        <f t="shared" si="1"/>
        <v>0.032391186</v>
      </c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1">
        <f t="shared" si="2"/>
        <v>0.032391186</v>
      </c>
      <c r="DG38" s="42"/>
      <c r="DH38" s="42"/>
      <c r="DI38" s="42"/>
      <c r="DJ38" s="42"/>
      <c r="DK38" s="42"/>
      <c r="DL38" s="42"/>
      <c r="DM38" s="42"/>
      <c r="DN38" s="42"/>
      <c r="DO38" s="43"/>
      <c r="DP38" s="44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3"/>
      <c r="EC38" s="41">
        <f t="shared" si="0"/>
        <v>0.032391186</v>
      </c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3"/>
      <c r="EP38" s="44"/>
      <c r="EQ38" s="42"/>
      <c r="ER38" s="42"/>
      <c r="ES38" s="42"/>
      <c r="ET38" s="42"/>
      <c r="EU38" s="42"/>
      <c r="EV38" s="42"/>
      <c r="EW38" s="42"/>
      <c r="EX38" s="42"/>
      <c r="EY38" s="42"/>
      <c r="EZ38" s="43"/>
      <c r="FA38" s="67" t="s">
        <v>215</v>
      </c>
      <c r="FB38" s="68"/>
      <c r="FC38" s="68"/>
      <c r="FD38" s="68"/>
      <c r="FE38" s="68"/>
      <c r="FF38" s="68"/>
      <c r="FG38" s="68"/>
      <c r="FH38" s="68"/>
      <c r="FI38" s="68"/>
      <c r="FJ38" s="68"/>
      <c r="FK38" s="69"/>
    </row>
    <row r="39" spans="1:167" s="5" customFormat="1" ht="21.75" customHeight="1">
      <c r="A39" s="53" t="s">
        <v>150</v>
      </c>
      <c r="B39" s="54"/>
      <c r="C39" s="54"/>
      <c r="D39" s="55"/>
      <c r="E39" s="79" t="s">
        <v>115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1"/>
      <c r="Y39" s="53" t="s">
        <v>191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53" t="s">
        <v>191</v>
      </c>
      <c r="AK39" s="54"/>
      <c r="AL39" s="54"/>
      <c r="AM39" s="54"/>
      <c r="AN39" s="54"/>
      <c r="AO39" s="54"/>
      <c r="AP39" s="54"/>
      <c r="AQ39" s="54"/>
      <c r="AR39" s="55"/>
      <c r="AS39" s="53"/>
      <c r="AT39" s="54"/>
      <c r="AU39" s="54"/>
      <c r="AV39" s="54"/>
      <c r="AW39" s="54"/>
      <c r="AX39" s="54"/>
      <c r="AY39" s="54"/>
      <c r="AZ39" s="54"/>
      <c r="BA39" s="55"/>
      <c r="BB39" s="44"/>
      <c r="BC39" s="42"/>
      <c r="BD39" s="42"/>
      <c r="BE39" s="42"/>
      <c r="BF39" s="42"/>
      <c r="BG39" s="42"/>
      <c r="BH39" s="42"/>
      <c r="BI39" s="42"/>
      <c r="BJ39" s="43"/>
      <c r="BK39" s="44"/>
      <c r="BL39" s="42"/>
      <c r="BM39" s="42"/>
      <c r="BN39" s="42"/>
      <c r="BO39" s="42"/>
      <c r="BP39" s="42"/>
      <c r="BQ39" s="42"/>
      <c r="BR39" s="42"/>
      <c r="BS39" s="43"/>
      <c r="BT39" s="44"/>
      <c r="BU39" s="42"/>
      <c r="BV39" s="42"/>
      <c r="BW39" s="42"/>
      <c r="BX39" s="42"/>
      <c r="BY39" s="42"/>
      <c r="BZ39" s="42"/>
      <c r="CA39" s="42"/>
      <c r="CB39" s="43"/>
      <c r="CC39" s="41">
        <v>0.129123729</v>
      </c>
      <c r="CD39" s="51"/>
      <c r="CE39" s="51"/>
      <c r="CF39" s="51"/>
      <c r="CG39" s="51"/>
      <c r="CH39" s="51"/>
      <c r="CI39" s="51"/>
      <c r="CJ39" s="51"/>
      <c r="CK39" s="52"/>
      <c r="CL39" s="48">
        <v>0.06124</v>
      </c>
      <c r="CM39" s="49"/>
      <c r="CN39" s="49"/>
      <c r="CO39" s="49"/>
      <c r="CP39" s="49"/>
      <c r="CQ39" s="49"/>
      <c r="CR39" s="49"/>
      <c r="CS39" s="49"/>
      <c r="CT39" s="50"/>
      <c r="CU39" s="41">
        <f t="shared" si="1"/>
        <v>0.06788372899999999</v>
      </c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1">
        <f t="shared" si="2"/>
        <v>0.06788372899999999</v>
      </c>
      <c r="DG39" s="42"/>
      <c r="DH39" s="42"/>
      <c r="DI39" s="42"/>
      <c r="DJ39" s="42"/>
      <c r="DK39" s="42"/>
      <c r="DL39" s="42"/>
      <c r="DM39" s="42"/>
      <c r="DN39" s="42"/>
      <c r="DO39" s="43"/>
      <c r="DP39" s="44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3"/>
      <c r="EC39" s="41">
        <f t="shared" si="0"/>
        <v>0.06788372899999999</v>
      </c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3"/>
      <c r="EP39" s="44"/>
      <c r="EQ39" s="42"/>
      <c r="ER39" s="42"/>
      <c r="ES39" s="42"/>
      <c r="ET39" s="42"/>
      <c r="EU39" s="42"/>
      <c r="EV39" s="42"/>
      <c r="EW39" s="42"/>
      <c r="EX39" s="42"/>
      <c r="EY39" s="42"/>
      <c r="EZ39" s="43"/>
      <c r="FA39" s="70"/>
      <c r="FB39" s="71"/>
      <c r="FC39" s="71"/>
      <c r="FD39" s="71"/>
      <c r="FE39" s="71"/>
      <c r="FF39" s="71"/>
      <c r="FG39" s="71"/>
      <c r="FH39" s="71"/>
      <c r="FI39" s="71"/>
      <c r="FJ39" s="71"/>
      <c r="FK39" s="72"/>
    </row>
    <row r="40" spans="1:167" s="5" customFormat="1" ht="25.5" customHeight="1">
      <c r="A40" s="53" t="s">
        <v>151</v>
      </c>
      <c r="B40" s="54"/>
      <c r="C40" s="54"/>
      <c r="D40" s="55"/>
      <c r="E40" s="79" t="s">
        <v>116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1"/>
      <c r="Y40" s="53" t="s">
        <v>191</v>
      </c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J40" s="53" t="s">
        <v>191</v>
      </c>
      <c r="AK40" s="54"/>
      <c r="AL40" s="54"/>
      <c r="AM40" s="54"/>
      <c r="AN40" s="54"/>
      <c r="AO40" s="54"/>
      <c r="AP40" s="54"/>
      <c r="AQ40" s="54"/>
      <c r="AR40" s="55"/>
      <c r="AS40" s="53"/>
      <c r="AT40" s="54"/>
      <c r="AU40" s="54"/>
      <c r="AV40" s="54"/>
      <c r="AW40" s="54"/>
      <c r="AX40" s="54"/>
      <c r="AY40" s="54"/>
      <c r="AZ40" s="54"/>
      <c r="BA40" s="55"/>
      <c r="BB40" s="44"/>
      <c r="BC40" s="42"/>
      <c r="BD40" s="42"/>
      <c r="BE40" s="42"/>
      <c r="BF40" s="42"/>
      <c r="BG40" s="42"/>
      <c r="BH40" s="42"/>
      <c r="BI40" s="42"/>
      <c r="BJ40" s="43"/>
      <c r="BK40" s="44"/>
      <c r="BL40" s="42"/>
      <c r="BM40" s="42"/>
      <c r="BN40" s="42"/>
      <c r="BO40" s="42"/>
      <c r="BP40" s="42"/>
      <c r="BQ40" s="42"/>
      <c r="BR40" s="42"/>
      <c r="BS40" s="43"/>
      <c r="BT40" s="44"/>
      <c r="BU40" s="42"/>
      <c r="BV40" s="42"/>
      <c r="BW40" s="42"/>
      <c r="BX40" s="42"/>
      <c r="BY40" s="42"/>
      <c r="BZ40" s="42"/>
      <c r="CA40" s="42"/>
      <c r="CB40" s="43"/>
      <c r="CC40" s="41">
        <v>0.166405932</v>
      </c>
      <c r="CD40" s="51"/>
      <c r="CE40" s="51"/>
      <c r="CF40" s="51"/>
      <c r="CG40" s="51"/>
      <c r="CH40" s="51"/>
      <c r="CI40" s="51"/>
      <c r="CJ40" s="51"/>
      <c r="CK40" s="52"/>
      <c r="CL40" s="48">
        <v>0.04784</v>
      </c>
      <c r="CM40" s="49"/>
      <c r="CN40" s="49"/>
      <c r="CO40" s="49"/>
      <c r="CP40" s="49"/>
      <c r="CQ40" s="49"/>
      <c r="CR40" s="49"/>
      <c r="CS40" s="49"/>
      <c r="CT40" s="50"/>
      <c r="CU40" s="41">
        <f t="shared" si="1"/>
        <v>0.11856593200000001</v>
      </c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1">
        <f t="shared" si="2"/>
        <v>0.11856593200000001</v>
      </c>
      <c r="DG40" s="42"/>
      <c r="DH40" s="42"/>
      <c r="DI40" s="42"/>
      <c r="DJ40" s="42"/>
      <c r="DK40" s="42"/>
      <c r="DL40" s="42"/>
      <c r="DM40" s="42"/>
      <c r="DN40" s="42"/>
      <c r="DO40" s="43"/>
      <c r="DP40" s="44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3"/>
      <c r="EC40" s="41">
        <f t="shared" si="0"/>
        <v>0.11856593200000001</v>
      </c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3"/>
      <c r="EP40" s="44"/>
      <c r="EQ40" s="42"/>
      <c r="ER40" s="42"/>
      <c r="ES40" s="42"/>
      <c r="ET40" s="42"/>
      <c r="EU40" s="42"/>
      <c r="EV40" s="42"/>
      <c r="EW40" s="42"/>
      <c r="EX40" s="42"/>
      <c r="EY40" s="42"/>
      <c r="EZ40" s="43"/>
      <c r="FA40" s="70"/>
      <c r="FB40" s="71"/>
      <c r="FC40" s="71"/>
      <c r="FD40" s="71"/>
      <c r="FE40" s="71"/>
      <c r="FF40" s="71"/>
      <c r="FG40" s="71"/>
      <c r="FH40" s="71"/>
      <c r="FI40" s="71"/>
      <c r="FJ40" s="71"/>
      <c r="FK40" s="72"/>
    </row>
    <row r="41" spans="1:167" s="5" customFormat="1" ht="24.75" customHeight="1">
      <c r="A41" s="53" t="s">
        <v>152</v>
      </c>
      <c r="B41" s="54"/>
      <c r="C41" s="54"/>
      <c r="D41" s="55"/>
      <c r="E41" s="79" t="s">
        <v>117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1"/>
      <c r="Y41" s="53" t="s">
        <v>191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53" t="s">
        <v>191</v>
      </c>
      <c r="AK41" s="54"/>
      <c r="AL41" s="54"/>
      <c r="AM41" s="54"/>
      <c r="AN41" s="54"/>
      <c r="AO41" s="54"/>
      <c r="AP41" s="54"/>
      <c r="AQ41" s="54"/>
      <c r="AR41" s="55"/>
      <c r="AS41" s="53"/>
      <c r="AT41" s="54"/>
      <c r="AU41" s="54"/>
      <c r="AV41" s="54"/>
      <c r="AW41" s="54"/>
      <c r="AX41" s="54"/>
      <c r="AY41" s="54"/>
      <c r="AZ41" s="54"/>
      <c r="BA41" s="55"/>
      <c r="BB41" s="44"/>
      <c r="BC41" s="42"/>
      <c r="BD41" s="42"/>
      <c r="BE41" s="42"/>
      <c r="BF41" s="42"/>
      <c r="BG41" s="42"/>
      <c r="BH41" s="42"/>
      <c r="BI41" s="42"/>
      <c r="BJ41" s="43"/>
      <c r="BK41" s="44"/>
      <c r="BL41" s="42"/>
      <c r="BM41" s="42"/>
      <c r="BN41" s="42"/>
      <c r="BO41" s="42"/>
      <c r="BP41" s="42"/>
      <c r="BQ41" s="42"/>
      <c r="BR41" s="42"/>
      <c r="BS41" s="43"/>
      <c r="BT41" s="44"/>
      <c r="BU41" s="42"/>
      <c r="BV41" s="42"/>
      <c r="BW41" s="42"/>
      <c r="BX41" s="42"/>
      <c r="BY41" s="42"/>
      <c r="BZ41" s="42"/>
      <c r="CA41" s="42"/>
      <c r="CB41" s="43"/>
      <c r="CC41" s="41">
        <v>0.09820678</v>
      </c>
      <c r="CD41" s="51"/>
      <c r="CE41" s="51"/>
      <c r="CF41" s="51"/>
      <c r="CG41" s="51"/>
      <c r="CH41" s="51"/>
      <c r="CI41" s="51"/>
      <c r="CJ41" s="51"/>
      <c r="CK41" s="52"/>
      <c r="CL41" s="48">
        <v>0.09282</v>
      </c>
      <c r="CM41" s="49"/>
      <c r="CN41" s="49"/>
      <c r="CO41" s="49"/>
      <c r="CP41" s="49"/>
      <c r="CQ41" s="49"/>
      <c r="CR41" s="49"/>
      <c r="CS41" s="49"/>
      <c r="CT41" s="50"/>
      <c r="CU41" s="41">
        <f t="shared" si="1"/>
        <v>0.005386779999999994</v>
      </c>
      <c r="CV41" s="42"/>
      <c r="CW41" s="42"/>
      <c r="CX41" s="42"/>
      <c r="CY41" s="42"/>
      <c r="CZ41" s="42"/>
      <c r="DA41" s="42"/>
      <c r="DB41" s="42"/>
      <c r="DC41" s="42"/>
      <c r="DD41" s="42"/>
      <c r="DE41" s="43"/>
      <c r="DF41" s="41">
        <f t="shared" si="2"/>
        <v>0.005386779999999994</v>
      </c>
      <c r="DG41" s="42"/>
      <c r="DH41" s="42"/>
      <c r="DI41" s="42"/>
      <c r="DJ41" s="42"/>
      <c r="DK41" s="42"/>
      <c r="DL41" s="42"/>
      <c r="DM41" s="42"/>
      <c r="DN41" s="42"/>
      <c r="DO41" s="43"/>
      <c r="DP41" s="44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3"/>
      <c r="EC41" s="41">
        <f t="shared" si="0"/>
        <v>0.005386779999999994</v>
      </c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3"/>
      <c r="EP41" s="44"/>
      <c r="EQ41" s="42"/>
      <c r="ER41" s="42"/>
      <c r="ES41" s="42"/>
      <c r="ET41" s="42"/>
      <c r="EU41" s="42"/>
      <c r="EV41" s="42"/>
      <c r="EW41" s="42"/>
      <c r="EX41" s="42"/>
      <c r="EY41" s="42"/>
      <c r="EZ41" s="43"/>
      <c r="FA41" s="73"/>
      <c r="FB41" s="74"/>
      <c r="FC41" s="74"/>
      <c r="FD41" s="74"/>
      <c r="FE41" s="74"/>
      <c r="FF41" s="74"/>
      <c r="FG41" s="74"/>
      <c r="FH41" s="74"/>
      <c r="FI41" s="74"/>
      <c r="FJ41" s="74"/>
      <c r="FK41" s="75"/>
    </row>
    <row r="42" spans="1:167" s="5" customFormat="1" ht="52.5" customHeight="1">
      <c r="A42" s="53" t="s">
        <v>153</v>
      </c>
      <c r="B42" s="54"/>
      <c r="C42" s="54"/>
      <c r="D42" s="55"/>
      <c r="E42" s="79" t="s">
        <v>118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53" t="s">
        <v>191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53" t="s">
        <v>191</v>
      </c>
      <c r="AK42" s="54"/>
      <c r="AL42" s="54"/>
      <c r="AM42" s="54"/>
      <c r="AN42" s="54"/>
      <c r="AO42" s="54"/>
      <c r="AP42" s="54"/>
      <c r="AQ42" s="54"/>
      <c r="AR42" s="55"/>
      <c r="AS42" s="53"/>
      <c r="AT42" s="54"/>
      <c r="AU42" s="54"/>
      <c r="AV42" s="54"/>
      <c r="AW42" s="54"/>
      <c r="AX42" s="54"/>
      <c r="AY42" s="54"/>
      <c r="AZ42" s="54"/>
      <c r="BA42" s="55"/>
      <c r="BB42" s="44"/>
      <c r="BC42" s="42"/>
      <c r="BD42" s="42"/>
      <c r="BE42" s="42"/>
      <c r="BF42" s="42"/>
      <c r="BG42" s="42"/>
      <c r="BH42" s="42"/>
      <c r="BI42" s="42"/>
      <c r="BJ42" s="43"/>
      <c r="BK42" s="44"/>
      <c r="BL42" s="42"/>
      <c r="BM42" s="42"/>
      <c r="BN42" s="42"/>
      <c r="BO42" s="42"/>
      <c r="BP42" s="42"/>
      <c r="BQ42" s="42"/>
      <c r="BR42" s="42"/>
      <c r="BS42" s="43"/>
      <c r="BT42" s="44"/>
      <c r="BU42" s="42"/>
      <c r="BV42" s="42"/>
      <c r="BW42" s="42"/>
      <c r="BX42" s="42"/>
      <c r="BY42" s="42"/>
      <c r="BZ42" s="42"/>
      <c r="CA42" s="42"/>
      <c r="CB42" s="43"/>
      <c r="CC42" s="41">
        <v>0.348270339</v>
      </c>
      <c r="CD42" s="51"/>
      <c r="CE42" s="51"/>
      <c r="CF42" s="51"/>
      <c r="CG42" s="51"/>
      <c r="CH42" s="51"/>
      <c r="CI42" s="51"/>
      <c r="CJ42" s="51"/>
      <c r="CK42" s="52"/>
      <c r="CL42" s="48"/>
      <c r="CM42" s="49"/>
      <c r="CN42" s="49"/>
      <c r="CO42" s="49"/>
      <c r="CP42" s="49"/>
      <c r="CQ42" s="49"/>
      <c r="CR42" s="49"/>
      <c r="CS42" s="49"/>
      <c r="CT42" s="50"/>
      <c r="CU42" s="41">
        <f t="shared" si="1"/>
        <v>0.348270339</v>
      </c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1">
        <f t="shared" si="2"/>
        <v>0.348270339</v>
      </c>
      <c r="DG42" s="42"/>
      <c r="DH42" s="42"/>
      <c r="DI42" s="42"/>
      <c r="DJ42" s="42"/>
      <c r="DK42" s="42"/>
      <c r="DL42" s="42"/>
      <c r="DM42" s="42"/>
      <c r="DN42" s="42"/>
      <c r="DO42" s="43"/>
      <c r="DP42" s="44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3"/>
      <c r="EC42" s="41">
        <f t="shared" si="0"/>
        <v>0.348270339</v>
      </c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3"/>
      <c r="EP42" s="44"/>
      <c r="EQ42" s="42"/>
      <c r="ER42" s="42"/>
      <c r="ES42" s="42"/>
      <c r="ET42" s="42"/>
      <c r="EU42" s="42"/>
      <c r="EV42" s="42"/>
      <c r="EW42" s="42"/>
      <c r="EX42" s="42"/>
      <c r="EY42" s="42"/>
      <c r="EZ42" s="43"/>
      <c r="FA42" s="76" t="s">
        <v>230</v>
      </c>
      <c r="FB42" s="77"/>
      <c r="FC42" s="77"/>
      <c r="FD42" s="77"/>
      <c r="FE42" s="77"/>
      <c r="FF42" s="77"/>
      <c r="FG42" s="77"/>
      <c r="FH42" s="77"/>
      <c r="FI42" s="77"/>
      <c r="FJ42" s="77"/>
      <c r="FK42" s="78"/>
    </row>
    <row r="43" spans="1:167" s="5" customFormat="1" ht="69.75" customHeight="1">
      <c r="A43" s="53" t="s">
        <v>154</v>
      </c>
      <c r="B43" s="54"/>
      <c r="C43" s="54"/>
      <c r="D43" s="55"/>
      <c r="E43" s="79" t="s">
        <v>119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1"/>
      <c r="Y43" s="53" t="s">
        <v>191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5"/>
      <c r="AJ43" s="53" t="s">
        <v>191</v>
      </c>
      <c r="AK43" s="54"/>
      <c r="AL43" s="54"/>
      <c r="AM43" s="54"/>
      <c r="AN43" s="54"/>
      <c r="AO43" s="54"/>
      <c r="AP43" s="54"/>
      <c r="AQ43" s="54"/>
      <c r="AR43" s="55"/>
      <c r="AS43" s="53"/>
      <c r="AT43" s="54"/>
      <c r="AU43" s="54"/>
      <c r="AV43" s="54"/>
      <c r="AW43" s="54"/>
      <c r="AX43" s="54"/>
      <c r="AY43" s="54"/>
      <c r="AZ43" s="54"/>
      <c r="BA43" s="55"/>
      <c r="BB43" s="44"/>
      <c r="BC43" s="42"/>
      <c r="BD43" s="42"/>
      <c r="BE43" s="42"/>
      <c r="BF43" s="42"/>
      <c r="BG43" s="42"/>
      <c r="BH43" s="42"/>
      <c r="BI43" s="42"/>
      <c r="BJ43" s="43"/>
      <c r="BK43" s="44"/>
      <c r="BL43" s="42"/>
      <c r="BM43" s="42"/>
      <c r="BN43" s="42"/>
      <c r="BO43" s="42"/>
      <c r="BP43" s="42"/>
      <c r="BQ43" s="42"/>
      <c r="BR43" s="42"/>
      <c r="BS43" s="43"/>
      <c r="BT43" s="44"/>
      <c r="BU43" s="42"/>
      <c r="BV43" s="42"/>
      <c r="BW43" s="42"/>
      <c r="BX43" s="42"/>
      <c r="BY43" s="42"/>
      <c r="BZ43" s="42"/>
      <c r="CA43" s="42"/>
      <c r="CB43" s="43"/>
      <c r="CC43" s="41">
        <v>1.008438136</v>
      </c>
      <c r="CD43" s="51"/>
      <c r="CE43" s="51"/>
      <c r="CF43" s="51"/>
      <c r="CG43" s="51"/>
      <c r="CH43" s="51"/>
      <c r="CI43" s="51"/>
      <c r="CJ43" s="51"/>
      <c r="CK43" s="52"/>
      <c r="CL43" s="48">
        <v>0.56347</v>
      </c>
      <c r="CM43" s="49"/>
      <c r="CN43" s="49"/>
      <c r="CO43" s="49"/>
      <c r="CP43" s="49"/>
      <c r="CQ43" s="49"/>
      <c r="CR43" s="49"/>
      <c r="CS43" s="49"/>
      <c r="CT43" s="50"/>
      <c r="CU43" s="41">
        <f t="shared" si="1"/>
        <v>0.44496813600000007</v>
      </c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1">
        <f t="shared" si="2"/>
        <v>0.44496813600000007</v>
      </c>
      <c r="DG43" s="42"/>
      <c r="DH43" s="42"/>
      <c r="DI43" s="42"/>
      <c r="DJ43" s="42"/>
      <c r="DK43" s="42"/>
      <c r="DL43" s="42"/>
      <c r="DM43" s="42"/>
      <c r="DN43" s="42"/>
      <c r="DO43" s="43"/>
      <c r="DP43" s="44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3"/>
      <c r="EC43" s="41">
        <f t="shared" si="0"/>
        <v>0.44496813600000007</v>
      </c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3"/>
      <c r="EP43" s="44"/>
      <c r="EQ43" s="42"/>
      <c r="ER43" s="42"/>
      <c r="ES43" s="42"/>
      <c r="ET43" s="42"/>
      <c r="EU43" s="42"/>
      <c r="EV43" s="42"/>
      <c r="EW43" s="42"/>
      <c r="EX43" s="42"/>
      <c r="EY43" s="42"/>
      <c r="EZ43" s="43"/>
      <c r="FA43" s="79" t="s">
        <v>215</v>
      </c>
      <c r="FB43" s="80"/>
      <c r="FC43" s="80"/>
      <c r="FD43" s="80"/>
      <c r="FE43" s="80"/>
      <c r="FF43" s="80"/>
      <c r="FG43" s="80"/>
      <c r="FH43" s="80"/>
      <c r="FI43" s="80"/>
      <c r="FJ43" s="80"/>
      <c r="FK43" s="81"/>
    </row>
    <row r="44" spans="1:167" s="5" customFormat="1" ht="63" customHeight="1">
      <c r="A44" s="53" t="s">
        <v>155</v>
      </c>
      <c r="B44" s="54"/>
      <c r="C44" s="54"/>
      <c r="D44" s="55"/>
      <c r="E44" s="79" t="s">
        <v>121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  <c r="Y44" s="53" t="s">
        <v>191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J44" s="53" t="s">
        <v>191</v>
      </c>
      <c r="AK44" s="54"/>
      <c r="AL44" s="54"/>
      <c r="AM44" s="54"/>
      <c r="AN44" s="54"/>
      <c r="AO44" s="54"/>
      <c r="AP44" s="54"/>
      <c r="AQ44" s="54"/>
      <c r="AR44" s="55"/>
      <c r="AS44" s="53"/>
      <c r="AT44" s="54"/>
      <c r="AU44" s="54"/>
      <c r="AV44" s="54"/>
      <c r="AW44" s="54"/>
      <c r="AX44" s="54"/>
      <c r="AY44" s="54"/>
      <c r="AZ44" s="54"/>
      <c r="BA44" s="55"/>
      <c r="BB44" s="44"/>
      <c r="BC44" s="42"/>
      <c r="BD44" s="42"/>
      <c r="BE44" s="42"/>
      <c r="BF44" s="42"/>
      <c r="BG44" s="42"/>
      <c r="BH44" s="42"/>
      <c r="BI44" s="42"/>
      <c r="BJ44" s="43"/>
      <c r="BK44" s="44"/>
      <c r="BL44" s="42"/>
      <c r="BM44" s="42"/>
      <c r="BN44" s="42"/>
      <c r="BO44" s="42"/>
      <c r="BP44" s="42"/>
      <c r="BQ44" s="42"/>
      <c r="BR44" s="42"/>
      <c r="BS44" s="43"/>
      <c r="BT44" s="44"/>
      <c r="BU44" s="42"/>
      <c r="BV44" s="42"/>
      <c r="BW44" s="42"/>
      <c r="BX44" s="42"/>
      <c r="BY44" s="42"/>
      <c r="BZ44" s="42"/>
      <c r="CA44" s="42"/>
      <c r="CB44" s="43"/>
      <c r="CC44" s="41">
        <v>1.299421186</v>
      </c>
      <c r="CD44" s="51"/>
      <c r="CE44" s="51"/>
      <c r="CF44" s="51"/>
      <c r="CG44" s="51"/>
      <c r="CH44" s="51"/>
      <c r="CI44" s="51"/>
      <c r="CJ44" s="51"/>
      <c r="CK44" s="52"/>
      <c r="CL44" s="48"/>
      <c r="CM44" s="49"/>
      <c r="CN44" s="49"/>
      <c r="CO44" s="49"/>
      <c r="CP44" s="49"/>
      <c r="CQ44" s="49"/>
      <c r="CR44" s="49"/>
      <c r="CS44" s="49"/>
      <c r="CT44" s="50"/>
      <c r="CU44" s="41">
        <f t="shared" si="1"/>
        <v>1.299421186</v>
      </c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1">
        <f t="shared" si="2"/>
        <v>1.299421186</v>
      </c>
      <c r="DG44" s="42"/>
      <c r="DH44" s="42"/>
      <c r="DI44" s="42"/>
      <c r="DJ44" s="42"/>
      <c r="DK44" s="42"/>
      <c r="DL44" s="42"/>
      <c r="DM44" s="42"/>
      <c r="DN44" s="42"/>
      <c r="DO44" s="43"/>
      <c r="DP44" s="44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3"/>
      <c r="EC44" s="41">
        <f t="shared" si="0"/>
        <v>1.299421186</v>
      </c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3"/>
      <c r="EP44" s="44"/>
      <c r="EQ44" s="42"/>
      <c r="ER44" s="42"/>
      <c r="ES44" s="42"/>
      <c r="ET44" s="42"/>
      <c r="EU44" s="42"/>
      <c r="EV44" s="42"/>
      <c r="EW44" s="42"/>
      <c r="EX44" s="42"/>
      <c r="EY44" s="42"/>
      <c r="EZ44" s="43"/>
      <c r="FA44" s="76" t="s">
        <v>214</v>
      </c>
      <c r="FB44" s="77"/>
      <c r="FC44" s="77"/>
      <c r="FD44" s="77"/>
      <c r="FE44" s="77"/>
      <c r="FF44" s="77"/>
      <c r="FG44" s="77"/>
      <c r="FH44" s="77"/>
      <c r="FI44" s="77"/>
      <c r="FJ44" s="77"/>
      <c r="FK44" s="78"/>
    </row>
    <row r="45" spans="1:167" s="5" customFormat="1" ht="27" customHeight="1">
      <c r="A45" s="53" t="s">
        <v>156</v>
      </c>
      <c r="B45" s="54"/>
      <c r="C45" s="54"/>
      <c r="D45" s="55"/>
      <c r="E45" s="79" t="s">
        <v>120</v>
      </c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1"/>
      <c r="Y45" s="53" t="s">
        <v>191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 s="53" t="s">
        <v>191</v>
      </c>
      <c r="AK45" s="54"/>
      <c r="AL45" s="54"/>
      <c r="AM45" s="54"/>
      <c r="AN45" s="54"/>
      <c r="AO45" s="54"/>
      <c r="AP45" s="54"/>
      <c r="AQ45" s="54"/>
      <c r="AR45" s="55"/>
      <c r="AS45" s="53"/>
      <c r="AT45" s="54"/>
      <c r="AU45" s="54"/>
      <c r="AV45" s="54"/>
      <c r="AW45" s="54"/>
      <c r="AX45" s="54"/>
      <c r="AY45" s="54"/>
      <c r="AZ45" s="54"/>
      <c r="BA45" s="55"/>
      <c r="BB45" s="44"/>
      <c r="BC45" s="42"/>
      <c r="BD45" s="42"/>
      <c r="BE45" s="42"/>
      <c r="BF45" s="42"/>
      <c r="BG45" s="42"/>
      <c r="BH45" s="42"/>
      <c r="BI45" s="42"/>
      <c r="BJ45" s="43"/>
      <c r="BK45" s="44"/>
      <c r="BL45" s="42"/>
      <c r="BM45" s="42"/>
      <c r="BN45" s="42"/>
      <c r="BO45" s="42"/>
      <c r="BP45" s="42"/>
      <c r="BQ45" s="42"/>
      <c r="BR45" s="42"/>
      <c r="BS45" s="43"/>
      <c r="BT45" s="44"/>
      <c r="BU45" s="42"/>
      <c r="BV45" s="42"/>
      <c r="BW45" s="42"/>
      <c r="BX45" s="42"/>
      <c r="BY45" s="42"/>
      <c r="BZ45" s="42"/>
      <c r="CA45" s="42"/>
      <c r="CB45" s="43"/>
      <c r="CC45" s="41">
        <v>1.505837288</v>
      </c>
      <c r="CD45" s="51"/>
      <c r="CE45" s="51"/>
      <c r="CF45" s="51"/>
      <c r="CG45" s="51"/>
      <c r="CH45" s="51"/>
      <c r="CI45" s="51"/>
      <c r="CJ45" s="51"/>
      <c r="CK45" s="52"/>
      <c r="CL45" s="44"/>
      <c r="CM45" s="42"/>
      <c r="CN45" s="42"/>
      <c r="CO45" s="42"/>
      <c r="CP45" s="42"/>
      <c r="CQ45" s="42"/>
      <c r="CR45" s="42"/>
      <c r="CS45" s="42"/>
      <c r="CT45" s="43"/>
      <c r="CU45" s="41">
        <f t="shared" si="1"/>
        <v>1.505837288</v>
      </c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1">
        <f t="shared" si="2"/>
        <v>1.505837288</v>
      </c>
      <c r="DG45" s="42"/>
      <c r="DH45" s="42"/>
      <c r="DI45" s="42"/>
      <c r="DJ45" s="42"/>
      <c r="DK45" s="42"/>
      <c r="DL45" s="42"/>
      <c r="DM45" s="42"/>
      <c r="DN45" s="42"/>
      <c r="DO45" s="43"/>
      <c r="DP45" s="44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3"/>
      <c r="EC45" s="41">
        <f t="shared" si="0"/>
        <v>1.505837288</v>
      </c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3"/>
      <c r="EP45" s="44"/>
      <c r="EQ45" s="42"/>
      <c r="ER45" s="42"/>
      <c r="ES45" s="42"/>
      <c r="ET45" s="42"/>
      <c r="EU45" s="42"/>
      <c r="EV45" s="42"/>
      <c r="EW45" s="42"/>
      <c r="EX45" s="42"/>
      <c r="EY45" s="42"/>
      <c r="EZ45" s="43"/>
      <c r="FA45" s="76" t="s">
        <v>226</v>
      </c>
      <c r="FB45" s="77"/>
      <c r="FC45" s="77"/>
      <c r="FD45" s="77"/>
      <c r="FE45" s="77"/>
      <c r="FF45" s="77"/>
      <c r="FG45" s="77"/>
      <c r="FH45" s="77"/>
      <c r="FI45" s="77"/>
      <c r="FJ45" s="77"/>
      <c r="FK45" s="78"/>
    </row>
    <row r="46" spans="1:167" s="5" customFormat="1" ht="27" customHeight="1">
      <c r="A46" s="53" t="s">
        <v>192</v>
      </c>
      <c r="B46" s="54"/>
      <c r="C46" s="54"/>
      <c r="D46" s="55"/>
      <c r="E46" s="79" t="s">
        <v>194</v>
      </c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1"/>
      <c r="Y46" s="53" t="s">
        <v>198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J46" s="53" t="s">
        <v>191</v>
      </c>
      <c r="AK46" s="54"/>
      <c r="AL46" s="54"/>
      <c r="AM46" s="54"/>
      <c r="AN46" s="54"/>
      <c r="AO46" s="54"/>
      <c r="AP46" s="54"/>
      <c r="AQ46" s="54"/>
      <c r="AR46" s="55"/>
      <c r="AS46" s="53"/>
      <c r="AT46" s="54"/>
      <c r="AU46" s="54"/>
      <c r="AV46" s="54"/>
      <c r="AW46" s="54"/>
      <c r="AX46" s="54"/>
      <c r="AY46" s="54"/>
      <c r="AZ46" s="54"/>
      <c r="BA46" s="55"/>
      <c r="BB46" s="44"/>
      <c r="BC46" s="42"/>
      <c r="BD46" s="42"/>
      <c r="BE46" s="42"/>
      <c r="BF46" s="42"/>
      <c r="BG46" s="42"/>
      <c r="BH46" s="42"/>
      <c r="BI46" s="42"/>
      <c r="BJ46" s="43"/>
      <c r="BK46" s="44">
        <v>0.94</v>
      </c>
      <c r="BL46" s="42"/>
      <c r="BM46" s="42"/>
      <c r="BN46" s="42"/>
      <c r="BO46" s="42"/>
      <c r="BP46" s="42"/>
      <c r="BQ46" s="42"/>
      <c r="BR46" s="42"/>
      <c r="BS46" s="43"/>
      <c r="BT46" s="44">
        <v>0.177</v>
      </c>
      <c r="BU46" s="42"/>
      <c r="BV46" s="42"/>
      <c r="BW46" s="42"/>
      <c r="BX46" s="42"/>
      <c r="BY46" s="42"/>
      <c r="BZ46" s="42"/>
      <c r="CA46" s="42"/>
      <c r="CB46" s="43"/>
      <c r="CC46" s="41">
        <v>0</v>
      </c>
      <c r="CD46" s="51"/>
      <c r="CE46" s="51"/>
      <c r="CF46" s="51"/>
      <c r="CG46" s="51"/>
      <c r="CH46" s="51"/>
      <c r="CI46" s="51"/>
      <c r="CJ46" s="51"/>
      <c r="CK46" s="52"/>
      <c r="CL46" s="41">
        <v>0.10491</v>
      </c>
      <c r="CM46" s="51"/>
      <c r="CN46" s="51"/>
      <c r="CO46" s="51"/>
      <c r="CP46" s="51"/>
      <c r="CQ46" s="51"/>
      <c r="CR46" s="51"/>
      <c r="CS46" s="51"/>
      <c r="CT46" s="52"/>
      <c r="CU46" s="41">
        <f t="shared" si="1"/>
        <v>-0.10491</v>
      </c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1">
        <f t="shared" si="2"/>
        <v>-0.10491</v>
      </c>
      <c r="DG46" s="42"/>
      <c r="DH46" s="42"/>
      <c r="DI46" s="42"/>
      <c r="DJ46" s="42"/>
      <c r="DK46" s="42"/>
      <c r="DL46" s="42"/>
      <c r="DM46" s="42"/>
      <c r="DN46" s="42"/>
      <c r="DO46" s="43"/>
      <c r="DP46" s="44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3"/>
      <c r="EC46" s="41">
        <f t="shared" si="0"/>
        <v>-0.10491</v>
      </c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3"/>
      <c r="EP46" s="44"/>
      <c r="EQ46" s="42"/>
      <c r="ER46" s="42"/>
      <c r="ES46" s="42"/>
      <c r="ET46" s="42"/>
      <c r="EU46" s="42"/>
      <c r="EV46" s="42"/>
      <c r="EW46" s="42"/>
      <c r="EX46" s="42"/>
      <c r="EY46" s="42"/>
      <c r="EZ46" s="43"/>
      <c r="FA46" s="82" t="s">
        <v>215</v>
      </c>
      <c r="FB46" s="83"/>
      <c r="FC46" s="83"/>
      <c r="FD46" s="83"/>
      <c r="FE46" s="83"/>
      <c r="FF46" s="83"/>
      <c r="FG46" s="83"/>
      <c r="FH46" s="83"/>
      <c r="FI46" s="83"/>
      <c r="FJ46" s="83"/>
      <c r="FK46" s="84"/>
    </row>
    <row r="47" spans="1:167" s="5" customFormat="1" ht="55.5" customHeight="1">
      <c r="A47" s="53" t="s">
        <v>193</v>
      </c>
      <c r="B47" s="54"/>
      <c r="C47" s="54"/>
      <c r="D47" s="55"/>
      <c r="E47" s="170" t="s">
        <v>199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2"/>
      <c r="Y47" s="53" t="s">
        <v>198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J47" s="53" t="s">
        <v>191</v>
      </c>
      <c r="AK47" s="54"/>
      <c r="AL47" s="54"/>
      <c r="AM47" s="54"/>
      <c r="AN47" s="54"/>
      <c r="AO47" s="54"/>
      <c r="AP47" s="54"/>
      <c r="AQ47" s="54"/>
      <c r="AR47" s="55"/>
      <c r="AS47" s="53"/>
      <c r="AT47" s="54"/>
      <c r="AU47" s="54"/>
      <c r="AV47" s="54"/>
      <c r="AW47" s="54"/>
      <c r="AX47" s="54"/>
      <c r="AY47" s="54"/>
      <c r="AZ47" s="54"/>
      <c r="BA47" s="55"/>
      <c r="BB47" s="44"/>
      <c r="BC47" s="42"/>
      <c r="BD47" s="42"/>
      <c r="BE47" s="42"/>
      <c r="BF47" s="42"/>
      <c r="BG47" s="42"/>
      <c r="BH47" s="42"/>
      <c r="BI47" s="42"/>
      <c r="BJ47" s="43"/>
      <c r="BK47" s="44">
        <v>2.861</v>
      </c>
      <c r="BL47" s="42"/>
      <c r="BM47" s="42"/>
      <c r="BN47" s="42"/>
      <c r="BO47" s="42"/>
      <c r="BP47" s="42"/>
      <c r="BQ47" s="42"/>
      <c r="BR47" s="42"/>
      <c r="BS47" s="43"/>
      <c r="BT47" s="44">
        <v>0.553</v>
      </c>
      <c r="BU47" s="42"/>
      <c r="BV47" s="42"/>
      <c r="BW47" s="42"/>
      <c r="BX47" s="42"/>
      <c r="BY47" s="42"/>
      <c r="BZ47" s="42"/>
      <c r="CA47" s="42"/>
      <c r="CB47" s="43"/>
      <c r="CC47" s="41">
        <v>0</v>
      </c>
      <c r="CD47" s="51"/>
      <c r="CE47" s="51"/>
      <c r="CF47" s="51"/>
      <c r="CG47" s="51"/>
      <c r="CH47" s="51"/>
      <c r="CI47" s="51"/>
      <c r="CJ47" s="51"/>
      <c r="CK47" s="52"/>
      <c r="CL47" s="41">
        <v>0.53258</v>
      </c>
      <c r="CM47" s="51"/>
      <c r="CN47" s="51"/>
      <c r="CO47" s="51"/>
      <c r="CP47" s="51"/>
      <c r="CQ47" s="51"/>
      <c r="CR47" s="51"/>
      <c r="CS47" s="51"/>
      <c r="CT47" s="52"/>
      <c r="CU47" s="41">
        <f t="shared" si="1"/>
        <v>-0.53258</v>
      </c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1">
        <f t="shared" si="2"/>
        <v>-0.53258</v>
      </c>
      <c r="DG47" s="42"/>
      <c r="DH47" s="42"/>
      <c r="DI47" s="42"/>
      <c r="DJ47" s="42"/>
      <c r="DK47" s="42"/>
      <c r="DL47" s="42"/>
      <c r="DM47" s="42"/>
      <c r="DN47" s="42"/>
      <c r="DO47" s="43"/>
      <c r="DP47" s="44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3"/>
      <c r="EC47" s="41">
        <f t="shared" si="0"/>
        <v>-0.53258</v>
      </c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3"/>
      <c r="EP47" s="44"/>
      <c r="EQ47" s="42"/>
      <c r="ER47" s="42"/>
      <c r="ES47" s="42"/>
      <c r="ET47" s="42"/>
      <c r="EU47" s="42"/>
      <c r="EV47" s="42"/>
      <c r="EW47" s="42"/>
      <c r="EX47" s="42"/>
      <c r="EY47" s="42"/>
      <c r="EZ47" s="43"/>
      <c r="FA47" s="45" t="s">
        <v>215</v>
      </c>
      <c r="FB47" s="46"/>
      <c r="FC47" s="46"/>
      <c r="FD47" s="46"/>
      <c r="FE47" s="46"/>
      <c r="FF47" s="46"/>
      <c r="FG47" s="46"/>
      <c r="FH47" s="46"/>
      <c r="FI47" s="46"/>
      <c r="FJ47" s="46"/>
      <c r="FK47" s="47"/>
    </row>
    <row r="48" spans="1:167" s="5" customFormat="1" ht="27" customHeight="1">
      <c r="A48" s="53" t="s">
        <v>202</v>
      </c>
      <c r="B48" s="54"/>
      <c r="C48" s="54"/>
      <c r="D48" s="55"/>
      <c r="E48" s="45" t="s">
        <v>204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7"/>
      <c r="Y48" s="53" t="s">
        <v>198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5"/>
      <c r="AJ48" s="53" t="s">
        <v>191</v>
      </c>
      <c r="AK48" s="54"/>
      <c r="AL48" s="54"/>
      <c r="AM48" s="54"/>
      <c r="AN48" s="54"/>
      <c r="AO48" s="54"/>
      <c r="AP48" s="54"/>
      <c r="AQ48" s="54"/>
      <c r="AR48" s="55"/>
      <c r="AS48" s="53"/>
      <c r="AT48" s="54"/>
      <c r="AU48" s="54"/>
      <c r="AV48" s="54"/>
      <c r="AW48" s="54"/>
      <c r="AX48" s="54"/>
      <c r="AY48" s="54"/>
      <c r="AZ48" s="54"/>
      <c r="BA48" s="55"/>
      <c r="BB48" s="53"/>
      <c r="BC48" s="54"/>
      <c r="BD48" s="54"/>
      <c r="BE48" s="54"/>
      <c r="BF48" s="54"/>
      <c r="BG48" s="54"/>
      <c r="BH48" s="54"/>
      <c r="BI48" s="54"/>
      <c r="BJ48" s="55"/>
      <c r="BK48" s="53" t="s">
        <v>211</v>
      </c>
      <c r="BL48" s="54"/>
      <c r="BM48" s="54"/>
      <c r="BN48" s="54"/>
      <c r="BO48" s="54"/>
      <c r="BP48" s="54"/>
      <c r="BQ48" s="54"/>
      <c r="BR48" s="54"/>
      <c r="BS48" s="55"/>
      <c r="BT48" s="53"/>
      <c r="BU48" s="54"/>
      <c r="BV48" s="54"/>
      <c r="BW48" s="54"/>
      <c r="BX48" s="54"/>
      <c r="BY48" s="54"/>
      <c r="BZ48" s="54"/>
      <c r="CA48" s="54"/>
      <c r="CB48" s="55"/>
      <c r="CC48" s="41">
        <v>0</v>
      </c>
      <c r="CD48" s="51"/>
      <c r="CE48" s="51"/>
      <c r="CF48" s="51"/>
      <c r="CG48" s="51"/>
      <c r="CH48" s="51"/>
      <c r="CI48" s="51"/>
      <c r="CJ48" s="51"/>
      <c r="CK48" s="52"/>
      <c r="CL48" s="41">
        <v>0.0076</v>
      </c>
      <c r="CM48" s="51"/>
      <c r="CN48" s="51"/>
      <c r="CO48" s="51"/>
      <c r="CP48" s="51"/>
      <c r="CQ48" s="51"/>
      <c r="CR48" s="51"/>
      <c r="CS48" s="51"/>
      <c r="CT48" s="52"/>
      <c r="CU48" s="41">
        <f>CC48-CL48</f>
        <v>-0.0076</v>
      </c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1">
        <f t="shared" si="2"/>
        <v>-0.0076</v>
      </c>
      <c r="DG48" s="42"/>
      <c r="DH48" s="42"/>
      <c r="DI48" s="42"/>
      <c r="DJ48" s="42"/>
      <c r="DK48" s="42"/>
      <c r="DL48" s="42"/>
      <c r="DM48" s="42"/>
      <c r="DN48" s="42"/>
      <c r="DO48" s="43"/>
      <c r="DP48" s="44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3"/>
      <c r="EC48" s="41">
        <f t="shared" si="0"/>
        <v>-0.0076</v>
      </c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3"/>
      <c r="EP48" s="44"/>
      <c r="EQ48" s="42"/>
      <c r="ER48" s="42"/>
      <c r="ES48" s="42"/>
      <c r="ET48" s="42"/>
      <c r="EU48" s="42"/>
      <c r="EV48" s="42"/>
      <c r="EW48" s="42"/>
      <c r="EX48" s="42"/>
      <c r="EY48" s="42"/>
      <c r="EZ48" s="43"/>
      <c r="FA48" s="45" t="s">
        <v>215</v>
      </c>
      <c r="FB48" s="46"/>
      <c r="FC48" s="46"/>
      <c r="FD48" s="46"/>
      <c r="FE48" s="46"/>
      <c r="FF48" s="46"/>
      <c r="FG48" s="46"/>
      <c r="FH48" s="46"/>
      <c r="FI48" s="46"/>
      <c r="FJ48" s="46"/>
      <c r="FK48" s="47"/>
    </row>
    <row r="49" spans="1:167" s="5" customFormat="1" ht="27" customHeight="1">
      <c r="A49" s="53" t="s">
        <v>203</v>
      </c>
      <c r="B49" s="54"/>
      <c r="C49" s="54"/>
      <c r="D49" s="55"/>
      <c r="E49" s="45" t="s">
        <v>205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53" t="s">
        <v>198</v>
      </c>
      <c r="Z49" s="54"/>
      <c r="AA49" s="54"/>
      <c r="AB49" s="54"/>
      <c r="AC49" s="54"/>
      <c r="AD49" s="54"/>
      <c r="AE49" s="54"/>
      <c r="AF49" s="54"/>
      <c r="AG49" s="54"/>
      <c r="AH49" s="54"/>
      <c r="AI49" s="55"/>
      <c r="AJ49" s="53" t="s">
        <v>191</v>
      </c>
      <c r="AK49" s="54"/>
      <c r="AL49" s="54"/>
      <c r="AM49" s="54"/>
      <c r="AN49" s="54"/>
      <c r="AO49" s="54"/>
      <c r="AP49" s="54"/>
      <c r="AQ49" s="54"/>
      <c r="AR49" s="55"/>
      <c r="AS49" s="53"/>
      <c r="AT49" s="54"/>
      <c r="AU49" s="54"/>
      <c r="AV49" s="54"/>
      <c r="AW49" s="54"/>
      <c r="AX49" s="54"/>
      <c r="AY49" s="54"/>
      <c r="AZ49" s="54"/>
      <c r="BA49" s="55"/>
      <c r="BB49" s="53"/>
      <c r="BC49" s="54"/>
      <c r="BD49" s="54"/>
      <c r="BE49" s="54"/>
      <c r="BF49" s="54"/>
      <c r="BG49" s="54"/>
      <c r="BH49" s="54"/>
      <c r="BI49" s="54"/>
      <c r="BJ49" s="55"/>
      <c r="BK49" s="41">
        <v>2.0897</v>
      </c>
      <c r="BL49" s="51"/>
      <c r="BM49" s="51"/>
      <c r="BN49" s="51"/>
      <c r="BO49" s="51"/>
      <c r="BP49" s="51"/>
      <c r="BQ49" s="51"/>
      <c r="BR49" s="51"/>
      <c r="BS49" s="52"/>
      <c r="BT49" s="53" t="s">
        <v>206</v>
      </c>
      <c r="BU49" s="54"/>
      <c r="BV49" s="54"/>
      <c r="BW49" s="54"/>
      <c r="BX49" s="54"/>
      <c r="BY49" s="54"/>
      <c r="BZ49" s="54"/>
      <c r="CA49" s="54"/>
      <c r="CB49" s="55"/>
      <c r="CC49" s="41">
        <v>0</v>
      </c>
      <c r="CD49" s="51"/>
      <c r="CE49" s="51"/>
      <c r="CF49" s="51"/>
      <c r="CG49" s="51"/>
      <c r="CH49" s="51"/>
      <c r="CI49" s="51"/>
      <c r="CJ49" s="51"/>
      <c r="CK49" s="52"/>
      <c r="CL49" s="48">
        <v>0.01822</v>
      </c>
      <c r="CM49" s="49"/>
      <c r="CN49" s="49"/>
      <c r="CO49" s="49"/>
      <c r="CP49" s="49"/>
      <c r="CQ49" s="49"/>
      <c r="CR49" s="49"/>
      <c r="CS49" s="49"/>
      <c r="CT49" s="50"/>
      <c r="CU49" s="41">
        <f>CC49-CL49</f>
        <v>-0.01822</v>
      </c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1">
        <f>CC49-CL49</f>
        <v>-0.01822</v>
      </c>
      <c r="DG49" s="42"/>
      <c r="DH49" s="42"/>
      <c r="DI49" s="42"/>
      <c r="DJ49" s="42"/>
      <c r="DK49" s="42"/>
      <c r="DL49" s="42"/>
      <c r="DM49" s="42"/>
      <c r="DN49" s="42"/>
      <c r="DO49" s="43"/>
      <c r="DP49" s="44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3"/>
      <c r="EC49" s="41">
        <f t="shared" si="0"/>
        <v>-0.01822</v>
      </c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3"/>
      <c r="EP49" s="44"/>
      <c r="EQ49" s="42"/>
      <c r="ER49" s="42"/>
      <c r="ES49" s="42"/>
      <c r="ET49" s="42"/>
      <c r="EU49" s="42"/>
      <c r="EV49" s="42"/>
      <c r="EW49" s="42"/>
      <c r="EX49" s="42"/>
      <c r="EY49" s="42"/>
      <c r="EZ49" s="43"/>
      <c r="FA49" s="45" t="s">
        <v>215</v>
      </c>
      <c r="FB49" s="46"/>
      <c r="FC49" s="46"/>
      <c r="FD49" s="46"/>
      <c r="FE49" s="46"/>
      <c r="FF49" s="46"/>
      <c r="FG49" s="46"/>
      <c r="FH49" s="46"/>
      <c r="FI49" s="46"/>
      <c r="FJ49" s="46"/>
      <c r="FK49" s="47"/>
    </row>
    <row r="50" spans="1:167" s="5" customFormat="1" ht="42.75" customHeight="1">
      <c r="A50" s="53" t="s">
        <v>218</v>
      </c>
      <c r="B50" s="54"/>
      <c r="C50" s="54"/>
      <c r="D50" s="55"/>
      <c r="E50" s="45" t="s">
        <v>220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53" t="s">
        <v>198</v>
      </c>
      <c r="Z50" s="54"/>
      <c r="AA50" s="54"/>
      <c r="AB50" s="54"/>
      <c r="AC50" s="54"/>
      <c r="AD50" s="54"/>
      <c r="AE50" s="54"/>
      <c r="AF50" s="54"/>
      <c r="AG50" s="54"/>
      <c r="AH50" s="54"/>
      <c r="AI50" s="55"/>
      <c r="AJ50" s="53" t="s">
        <v>191</v>
      </c>
      <c r="AK50" s="54"/>
      <c r="AL50" s="54"/>
      <c r="AM50" s="54"/>
      <c r="AN50" s="54"/>
      <c r="AO50" s="54"/>
      <c r="AP50" s="54"/>
      <c r="AQ50" s="54"/>
      <c r="AR50" s="55"/>
      <c r="AS50" s="53"/>
      <c r="AT50" s="54"/>
      <c r="AU50" s="54"/>
      <c r="AV50" s="54"/>
      <c r="AW50" s="54"/>
      <c r="AX50" s="54"/>
      <c r="AY50" s="54"/>
      <c r="AZ50" s="54"/>
      <c r="BA50" s="55"/>
      <c r="BB50" s="53"/>
      <c r="BC50" s="54"/>
      <c r="BD50" s="54"/>
      <c r="BE50" s="54"/>
      <c r="BF50" s="54"/>
      <c r="BG50" s="54"/>
      <c r="BH50" s="54"/>
      <c r="BI50" s="54"/>
      <c r="BJ50" s="55"/>
      <c r="BK50" s="41">
        <v>6.496</v>
      </c>
      <c r="BL50" s="51"/>
      <c r="BM50" s="51"/>
      <c r="BN50" s="51"/>
      <c r="BO50" s="51"/>
      <c r="BP50" s="51"/>
      <c r="BQ50" s="51"/>
      <c r="BR50" s="51"/>
      <c r="BS50" s="52"/>
      <c r="BT50" s="53" t="s">
        <v>221</v>
      </c>
      <c r="BU50" s="54"/>
      <c r="BV50" s="54"/>
      <c r="BW50" s="54"/>
      <c r="BX50" s="54"/>
      <c r="BY50" s="54"/>
      <c r="BZ50" s="54"/>
      <c r="CA50" s="54"/>
      <c r="CB50" s="55"/>
      <c r="CC50" s="41">
        <v>0</v>
      </c>
      <c r="CD50" s="51"/>
      <c r="CE50" s="51"/>
      <c r="CF50" s="51"/>
      <c r="CG50" s="51"/>
      <c r="CH50" s="51"/>
      <c r="CI50" s="51"/>
      <c r="CJ50" s="51"/>
      <c r="CK50" s="52"/>
      <c r="CL50" s="48">
        <v>0.23992</v>
      </c>
      <c r="CM50" s="49"/>
      <c r="CN50" s="49"/>
      <c r="CO50" s="49"/>
      <c r="CP50" s="49"/>
      <c r="CQ50" s="49"/>
      <c r="CR50" s="49"/>
      <c r="CS50" s="49"/>
      <c r="CT50" s="50"/>
      <c r="CU50" s="41">
        <f>CC50-CL50</f>
        <v>-0.23992</v>
      </c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1">
        <f>CC50-CL50</f>
        <v>-0.23992</v>
      </c>
      <c r="DG50" s="42"/>
      <c r="DH50" s="42"/>
      <c r="DI50" s="42"/>
      <c r="DJ50" s="42"/>
      <c r="DK50" s="42"/>
      <c r="DL50" s="42"/>
      <c r="DM50" s="42"/>
      <c r="DN50" s="42"/>
      <c r="DO50" s="43"/>
      <c r="DP50" s="44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3"/>
      <c r="EC50" s="41">
        <f>DF50</f>
        <v>-0.23992</v>
      </c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3"/>
      <c r="EP50" s="44"/>
      <c r="EQ50" s="42"/>
      <c r="ER50" s="42"/>
      <c r="ES50" s="42"/>
      <c r="ET50" s="42"/>
      <c r="EU50" s="42"/>
      <c r="EV50" s="42"/>
      <c r="EW50" s="42"/>
      <c r="EX50" s="42"/>
      <c r="EY50" s="42"/>
      <c r="EZ50" s="43"/>
      <c r="FA50" s="45" t="s">
        <v>215</v>
      </c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167" s="5" customFormat="1" ht="38.25" customHeight="1">
      <c r="A51" s="53" t="s">
        <v>219</v>
      </c>
      <c r="B51" s="54"/>
      <c r="C51" s="54"/>
      <c r="D51" s="55"/>
      <c r="E51" s="45" t="s">
        <v>222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53" t="s">
        <v>198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5"/>
      <c r="AJ51" s="53" t="s">
        <v>191</v>
      </c>
      <c r="AK51" s="54"/>
      <c r="AL51" s="54"/>
      <c r="AM51" s="54"/>
      <c r="AN51" s="54"/>
      <c r="AO51" s="54"/>
      <c r="AP51" s="54"/>
      <c r="AQ51" s="54"/>
      <c r="AR51" s="55"/>
      <c r="AS51" s="53"/>
      <c r="AT51" s="54"/>
      <c r="AU51" s="54"/>
      <c r="AV51" s="54"/>
      <c r="AW51" s="54"/>
      <c r="AX51" s="54"/>
      <c r="AY51" s="54"/>
      <c r="AZ51" s="54"/>
      <c r="BA51" s="55"/>
      <c r="BB51" s="53"/>
      <c r="BC51" s="54"/>
      <c r="BD51" s="54"/>
      <c r="BE51" s="54"/>
      <c r="BF51" s="54"/>
      <c r="BG51" s="54"/>
      <c r="BH51" s="54"/>
      <c r="BI51" s="54"/>
      <c r="BJ51" s="55"/>
      <c r="BK51" s="41">
        <v>2.187</v>
      </c>
      <c r="BL51" s="51"/>
      <c r="BM51" s="51"/>
      <c r="BN51" s="51"/>
      <c r="BO51" s="51"/>
      <c r="BP51" s="51"/>
      <c r="BQ51" s="51"/>
      <c r="BR51" s="51"/>
      <c r="BS51" s="52"/>
      <c r="BT51" s="53" t="s">
        <v>223</v>
      </c>
      <c r="BU51" s="54"/>
      <c r="BV51" s="54"/>
      <c r="BW51" s="54"/>
      <c r="BX51" s="54"/>
      <c r="BY51" s="54"/>
      <c r="BZ51" s="54"/>
      <c r="CA51" s="54"/>
      <c r="CB51" s="55"/>
      <c r="CC51" s="41">
        <v>0</v>
      </c>
      <c r="CD51" s="51"/>
      <c r="CE51" s="51"/>
      <c r="CF51" s="51"/>
      <c r="CG51" s="51"/>
      <c r="CH51" s="51"/>
      <c r="CI51" s="51"/>
      <c r="CJ51" s="51"/>
      <c r="CK51" s="52"/>
      <c r="CL51" s="48">
        <v>0.10566</v>
      </c>
      <c r="CM51" s="49"/>
      <c r="CN51" s="49"/>
      <c r="CO51" s="49"/>
      <c r="CP51" s="49"/>
      <c r="CQ51" s="49"/>
      <c r="CR51" s="49"/>
      <c r="CS51" s="49"/>
      <c r="CT51" s="50"/>
      <c r="CU51" s="41">
        <f>CC51-CL51</f>
        <v>-0.10566</v>
      </c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1">
        <f>CC51-CL51</f>
        <v>-0.10566</v>
      </c>
      <c r="DG51" s="42"/>
      <c r="DH51" s="42"/>
      <c r="DI51" s="42"/>
      <c r="DJ51" s="42"/>
      <c r="DK51" s="42"/>
      <c r="DL51" s="42"/>
      <c r="DM51" s="42"/>
      <c r="DN51" s="42"/>
      <c r="DO51" s="43"/>
      <c r="DP51" s="44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3"/>
      <c r="EC51" s="41">
        <f>DF51</f>
        <v>-0.10566</v>
      </c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3"/>
      <c r="EP51" s="44"/>
      <c r="EQ51" s="42"/>
      <c r="ER51" s="42"/>
      <c r="ES51" s="42"/>
      <c r="ET51" s="42"/>
      <c r="EU51" s="42"/>
      <c r="EV51" s="42"/>
      <c r="EW51" s="42"/>
      <c r="EX51" s="42"/>
      <c r="EY51" s="42"/>
      <c r="EZ51" s="43"/>
      <c r="FA51" s="45" t="s">
        <v>215</v>
      </c>
      <c r="FB51" s="46"/>
      <c r="FC51" s="46"/>
      <c r="FD51" s="46"/>
      <c r="FE51" s="46"/>
      <c r="FF51" s="46"/>
      <c r="FG51" s="46"/>
      <c r="FH51" s="46"/>
      <c r="FI51" s="46"/>
      <c r="FJ51" s="46"/>
      <c r="FK51" s="47"/>
    </row>
    <row r="52" spans="1:167" s="5" customFormat="1" ht="38.25" customHeight="1">
      <c r="A52" s="53" t="s">
        <v>238</v>
      </c>
      <c r="B52" s="54"/>
      <c r="C52" s="54"/>
      <c r="D52" s="55"/>
      <c r="E52" s="45" t="s">
        <v>239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/>
      <c r="Y52" s="53" t="s">
        <v>198</v>
      </c>
      <c r="Z52" s="54"/>
      <c r="AA52" s="54"/>
      <c r="AB52" s="54"/>
      <c r="AC52" s="54"/>
      <c r="AD52" s="54"/>
      <c r="AE52" s="54"/>
      <c r="AF52" s="54"/>
      <c r="AG52" s="54"/>
      <c r="AH52" s="54"/>
      <c r="AI52" s="55"/>
      <c r="AJ52" s="53" t="s">
        <v>191</v>
      </c>
      <c r="AK52" s="54"/>
      <c r="AL52" s="54"/>
      <c r="AM52" s="54"/>
      <c r="AN52" s="54"/>
      <c r="AO52" s="54"/>
      <c r="AP52" s="54"/>
      <c r="AQ52" s="54"/>
      <c r="AR52" s="55"/>
      <c r="AS52" s="53"/>
      <c r="AT52" s="54"/>
      <c r="AU52" s="54"/>
      <c r="AV52" s="54"/>
      <c r="AW52" s="54"/>
      <c r="AX52" s="54"/>
      <c r="AY52" s="54"/>
      <c r="AZ52" s="54"/>
      <c r="BA52" s="55"/>
      <c r="BB52" s="53"/>
      <c r="BC52" s="54"/>
      <c r="BD52" s="54"/>
      <c r="BE52" s="54"/>
      <c r="BF52" s="54"/>
      <c r="BG52" s="54"/>
      <c r="BH52" s="54"/>
      <c r="BI52" s="54"/>
      <c r="BJ52" s="55"/>
      <c r="BK52" s="41">
        <v>3.38308</v>
      </c>
      <c r="BL52" s="51"/>
      <c r="BM52" s="51"/>
      <c r="BN52" s="51"/>
      <c r="BO52" s="51"/>
      <c r="BP52" s="51"/>
      <c r="BQ52" s="51"/>
      <c r="BR52" s="51"/>
      <c r="BS52" s="52"/>
      <c r="BT52" s="48">
        <v>1.256</v>
      </c>
      <c r="BU52" s="49"/>
      <c r="BV52" s="49"/>
      <c r="BW52" s="49"/>
      <c r="BX52" s="49"/>
      <c r="BY52" s="49"/>
      <c r="BZ52" s="49"/>
      <c r="CA52" s="49"/>
      <c r="CB52" s="50"/>
      <c r="CC52" s="41">
        <v>0</v>
      </c>
      <c r="CD52" s="51"/>
      <c r="CE52" s="51"/>
      <c r="CF52" s="51"/>
      <c r="CG52" s="51"/>
      <c r="CH52" s="51"/>
      <c r="CI52" s="51"/>
      <c r="CJ52" s="51"/>
      <c r="CK52" s="52"/>
      <c r="CL52" s="48">
        <v>1.25645</v>
      </c>
      <c r="CM52" s="49"/>
      <c r="CN52" s="49"/>
      <c r="CO52" s="49"/>
      <c r="CP52" s="49"/>
      <c r="CQ52" s="49"/>
      <c r="CR52" s="49"/>
      <c r="CS52" s="49"/>
      <c r="CT52" s="50"/>
      <c r="CU52" s="41">
        <f>CC52-CL52</f>
        <v>-1.25645</v>
      </c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1">
        <f>CC52-CL52</f>
        <v>-1.25645</v>
      </c>
      <c r="DG52" s="42"/>
      <c r="DH52" s="42"/>
      <c r="DI52" s="42"/>
      <c r="DJ52" s="42"/>
      <c r="DK52" s="42"/>
      <c r="DL52" s="42"/>
      <c r="DM52" s="42"/>
      <c r="DN52" s="42"/>
      <c r="DO52" s="43"/>
      <c r="DP52" s="44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3"/>
      <c r="EC52" s="41">
        <f>DF52</f>
        <v>-1.25645</v>
      </c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3"/>
      <c r="EP52" s="44"/>
      <c r="EQ52" s="42"/>
      <c r="ER52" s="42"/>
      <c r="ES52" s="42"/>
      <c r="ET52" s="42"/>
      <c r="EU52" s="42"/>
      <c r="EV52" s="42"/>
      <c r="EW52" s="42"/>
      <c r="EX52" s="42"/>
      <c r="EY52" s="42"/>
      <c r="EZ52" s="43"/>
      <c r="FA52" s="45" t="s">
        <v>215</v>
      </c>
      <c r="FB52" s="46"/>
      <c r="FC52" s="46"/>
      <c r="FD52" s="46"/>
      <c r="FE52" s="46"/>
      <c r="FF52" s="46"/>
      <c r="FG52" s="46"/>
      <c r="FH52" s="46"/>
      <c r="FI52" s="46"/>
      <c r="FJ52" s="46"/>
      <c r="FK52" s="47"/>
    </row>
    <row r="53" spans="1:167" s="5" customFormat="1" ht="27" customHeight="1">
      <c r="A53" s="106" t="s">
        <v>97</v>
      </c>
      <c r="B53" s="107"/>
      <c r="C53" s="107"/>
      <c r="D53" s="108"/>
      <c r="E53" s="103" t="s">
        <v>98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  <c r="Y53" s="53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J53" s="53"/>
      <c r="AK53" s="54"/>
      <c r="AL53" s="54"/>
      <c r="AM53" s="54"/>
      <c r="AN53" s="54"/>
      <c r="AO53" s="54"/>
      <c r="AP53" s="54"/>
      <c r="AQ53" s="54"/>
      <c r="AR53" s="55"/>
      <c r="AS53" s="53"/>
      <c r="AT53" s="54"/>
      <c r="AU53" s="54"/>
      <c r="AV53" s="54"/>
      <c r="AW53" s="54"/>
      <c r="AX53" s="54"/>
      <c r="AY53" s="54"/>
      <c r="AZ53" s="54"/>
      <c r="BA53" s="55"/>
      <c r="BB53" s="44"/>
      <c r="BC53" s="42"/>
      <c r="BD53" s="42"/>
      <c r="BE53" s="42"/>
      <c r="BF53" s="42"/>
      <c r="BG53" s="42"/>
      <c r="BH53" s="42"/>
      <c r="BI53" s="42"/>
      <c r="BJ53" s="43"/>
      <c r="BK53" s="91">
        <f>SUM(BK54:BS68)</f>
        <v>0</v>
      </c>
      <c r="BL53" s="99"/>
      <c r="BM53" s="99"/>
      <c r="BN53" s="99"/>
      <c r="BO53" s="99"/>
      <c r="BP53" s="99"/>
      <c r="BQ53" s="99"/>
      <c r="BR53" s="99"/>
      <c r="BS53" s="100"/>
      <c r="BT53" s="91">
        <f>SUM(BT54:CB68)</f>
        <v>0</v>
      </c>
      <c r="BU53" s="99"/>
      <c r="BV53" s="99"/>
      <c r="BW53" s="99"/>
      <c r="BX53" s="99"/>
      <c r="BY53" s="99"/>
      <c r="BZ53" s="99"/>
      <c r="CA53" s="99"/>
      <c r="CB53" s="100"/>
      <c r="CC53" s="91">
        <f>SUM(CC54:CK68)</f>
        <v>12.359505083999998</v>
      </c>
      <c r="CD53" s="99"/>
      <c r="CE53" s="99"/>
      <c r="CF53" s="99"/>
      <c r="CG53" s="99"/>
      <c r="CH53" s="99"/>
      <c r="CI53" s="99"/>
      <c r="CJ53" s="99"/>
      <c r="CK53" s="100"/>
      <c r="CL53" s="91">
        <f>SUM(CL54:CT68)</f>
        <v>5.707070000000002</v>
      </c>
      <c r="CM53" s="99"/>
      <c r="CN53" s="99"/>
      <c r="CO53" s="99"/>
      <c r="CP53" s="99"/>
      <c r="CQ53" s="99"/>
      <c r="CR53" s="99"/>
      <c r="CS53" s="99"/>
      <c r="CT53" s="100"/>
      <c r="CU53" s="91">
        <f>SUM(CU54:DE68)</f>
        <v>6.652435084</v>
      </c>
      <c r="CV53" s="92"/>
      <c r="CW53" s="92"/>
      <c r="CX53" s="92"/>
      <c r="CY53" s="92"/>
      <c r="CZ53" s="92"/>
      <c r="DA53" s="92"/>
      <c r="DB53" s="92"/>
      <c r="DC53" s="92"/>
      <c r="DD53" s="92"/>
      <c r="DE53" s="93"/>
      <c r="DF53" s="91">
        <f>SUM(DF54:DO68)</f>
        <v>6.652435084</v>
      </c>
      <c r="DG53" s="92"/>
      <c r="DH53" s="92"/>
      <c r="DI53" s="92"/>
      <c r="DJ53" s="92"/>
      <c r="DK53" s="92"/>
      <c r="DL53" s="92"/>
      <c r="DM53" s="92"/>
      <c r="DN53" s="92"/>
      <c r="DO53" s="93"/>
      <c r="DP53" s="44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3"/>
      <c r="EC53" s="91">
        <f t="shared" si="0"/>
        <v>6.652435084</v>
      </c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3"/>
      <c r="EP53" s="44"/>
      <c r="EQ53" s="42"/>
      <c r="ER53" s="42"/>
      <c r="ES53" s="42"/>
      <c r="ET53" s="42"/>
      <c r="EU53" s="42"/>
      <c r="EV53" s="42"/>
      <c r="EW53" s="42"/>
      <c r="EX53" s="42"/>
      <c r="EY53" s="42"/>
      <c r="EZ53" s="43"/>
      <c r="FA53" s="82"/>
      <c r="FB53" s="83"/>
      <c r="FC53" s="83"/>
      <c r="FD53" s="83"/>
      <c r="FE53" s="83"/>
      <c r="FF53" s="83"/>
      <c r="FG53" s="83"/>
      <c r="FH53" s="83"/>
      <c r="FI53" s="83"/>
      <c r="FJ53" s="83"/>
      <c r="FK53" s="84"/>
    </row>
    <row r="54" spans="1:167" s="5" customFormat="1" ht="154.5" customHeight="1">
      <c r="A54" s="53" t="s">
        <v>157</v>
      </c>
      <c r="B54" s="54"/>
      <c r="C54" s="54"/>
      <c r="D54" s="55"/>
      <c r="E54" s="79" t="s">
        <v>122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1"/>
      <c r="Y54" s="53" t="s">
        <v>191</v>
      </c>
      <c r="Z54" s="54"/>
      <c r="AA54" s="54"/>
      <c r="AB54" s="54"/>
      <c r="AC54" s="54"/>
      <c r="AD54" s="54"/>
      <c r="AE54" s="54"/>
      <c r="AF54" s="54"/>
      <c r="AG54" s="54"/>
      <c r="AH54" s="54"/>
      <c r="AI54" s="55"/>
      <c r="AJ54" s="53" t="s">
        <v>191</v>
      </c>
      <c r="AK54" s="54"/>
      <c r="AL54" s="54"/>
      <c r="AM54" s="54"/>
      <c r="AN54" s="54"/>
      <c r="AO54" s="54"/>
      <c r="AP54" s="54"/>
      <c r="AQ54" s="54"/>
      <c r="AR54" s="55"/>
      <c r="AS54" s="53"/>
      <c r="AT54" s="54"/>
      <c r="AU54" s="54"/>
      <c r="AV54" s="54"/>
      <c r="AW54" s="54"/>
      <c r="AX54" s="54"/>
      <c r="AY54" s="54"/>
      <c r="AZ54" s="54"/>
      <c r="BA54" s="55"/>
      <c r="BB54" s="44"/>
      <c r="BC54" s="42"/>
      <c r="BD54" s="42"/>
      <c r="BE54" s="42"/>
      <c r="BF54" s="42"/>
      <c r="BG54" s="42"/>
      <c r="BH54" s="42"/>
      <c r="BI54" s="42"/>
      <c r="BJ54" s="43"/>
      <c r="BK54" s="44"/>
      <c r="BL54" s="42"/>
      <c r="BM54" s="42"/>
      <c r="BN54" s="42"/>
      <c r="BO54" s="42"/>
      <c r="BP54" s="42"/>
      <c r="BQ54" s="42"/>
      <c r="BR54" s="42"/>
      <c r="BS54" s="43"/>
      <c r="BT54" s="44"/>
      <c r="BU54" s="42"/>
      <c r="BV54" s="42"/>
      <c r="BW54" s="42"/>
      <c r="BX54" s="42"/>
      <c r="BY54" s="42"/>
      <c r="BZ54" s="42"/>
      <c r="CA54" s="42"/>
      <c r="CB54" s="43"/>
      <c r="CC54" s="41">
        <v>2.958933898</v>
      </c>
      <c r="CD54" s="51"/>
      <c r="CE54" s="51"/>
      <c r="CF54" s="51"/>
      <c r="CG54" s="51"/>
      <c r="CH54" s="51"/>
      <c r="CI54" s="51"/>
      <c r="CJ54" s="51"/>
      <c r="CK54" s="52"/>
      <c r="CL54" s="48"/>
      <c r="CM54" s="49"/>
      <c r="CN54" s="49"/>
      <c r="CO54" s="49"/>
      <c r="CP54" s="49"/>
      <c r="CQ54" s="49"/>
      <c r="CR54" s="49"/>
      <c r="CS54" s="49"/>
      <c r="CT54" s="50"/>
      <c r="CU54" s="41">
        <f>CC54-CL54</f>
        <v>2.958933898</v>
      </c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1">
        <f>CC54-CL54</f>
        <v>2.958933898</v>
      </c>
      <c r="DG54" s="42"/>
      <c r="DH54" s="42"/>
      <c r="DI54" s="42"/>
      <c r="DJ54" s="42"/>
      <c r="DK54" s="42"/>
      <c r="DL54" s="42"/>
      <c r="DM54" s="42"/>
      <c r="DN54" s="42"/>
      <c r="DO54" s="43"/>
      <c r="DP54" s="44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3"/>
      <c r="EC54" s="41">
        <f t="shared" si="0"/>
        <v>2.958933898</v>
      </c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3"/>
      <c r="EP54" s="44"/>
      <c r="EQ54" s="42"/>
      <c r="ER54" s="42"/>
      <c r="ES54" s="42"/>
      <c r="ET54" s="42"/>
      <c r="EU54" s="42"/>
      <c r="EV54" s="42"/>
      <c r="EW54" s="42"/>
      <c r="EX54" s="42"/>
      <c r="EY54" s="42"/>
      <c r="EZ54" s="43"/>
      <c r="FA54" s="82" t="s">
        <v>233</v>
      </c>
      <c r="FB54" s="83"/>
      <c r="FC54" s="83"/>
      <c r="FD54" s="83"/>
      <c r="FE54" s="83"/>
      <c r="FF54" s="83"/>
      <c r="FG54" s="83"/>
      <c r="FH54" s="83"/>
      <c r="FI54" s="83"/>
      <c r="FJ54" s="83"/>
      <c r="FK54" s="84"/>
    </row>
    <row r="55" spans="1:167" s="5" customFormat="1" ht="63.75" customHeight="1">
      <c r="A55" s="53" t="s">
        <v>158</v>
      </c>
      <c r="B55" s="54"/>
      <c r="C55" s="54"/>
      <c r="D55" s="55"/>
      <c r="E55" s="79" t="s">
        <v>123</v>
      </c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1"/>
      <c r="Y55" s="53" t="s">
        <v>191</v>
      </c>
      <c r="Z55" s="54"/>
      <c r="AA55" s="54"/>
      <c r="AB55" s="54"/>
      <c r="AC55" s="54"/>
      <c r="AD55" s="54"/>
      <c r="AE55" s="54"/>
      <c r="AF55" s="54"/>
      <c r="AG55" s="54"/>
      <c r="AH55" s="54"/>
      <c r="AI55" s="55"/>
      <c r="AJ55" s="53" t="s">
        <v>191</v>
      </c>
      <c r="AK55" s="54"/>
      <c r="AL55" s="54"/>
      <c r="AM55" s="54"/>
      <c r="AN55" s="54"/>
      <c r="AO55" s="54"/>
      <c r="AP55" s="54"/>
      <c r="AQ55" s="54"/>
      <c r="AR55" s="55"/>
      <c r="AS55" s="53"/>
      <c r="AT55" s="54"/>
      <c r="AU55" s="54"/>
      <c r="AV55" s="54"/>
      <c r="AW55" s="54"/>
      <c r="AX55" s="54"/>
      <c r="AY55" s="54"/>
      <c r="AZ55" s="54"/>
      <c r="BA55" s="55"/>
      <c r="BB55" s="44"/>
      <c r="BC55" s="42"/>
      <c r="BD55" s="42"/>
      <c r="BE55" s="42"/>
      <c r="BF55" s="42"/>
      <c r="BG55" s="42"/>
      <c r="BH55" s="42"/>
      <c r="BI55" s="42"/>
      <c r="BJ55" s="43"/>
      <c r="BK55" s="44"/>
      <c r="BL55" s="42"/>
      <c r="BM55" s="42"/>
      <c r="BN55" s="42"/>
      <c r="BO55" s="42"/>
      <c r="BP55" s="42"/>
      <c r="BQ55" s="42"/>
      <c r="BR55" s="42"/>
      <c r="BS55" s="43"/>
      <c r="BT55" s="44"/>
      <c r="BU55" s="42"/>
      <c r="BV55" s="42"/>
      <c r="BW55" s="42"/>
      <c r="BX55" s="42"/>
      <c r="BY55" s="42"/>
      <c r="BZ55" s="42"/>
      <c r="CA55" s="42"/>
      <c r="CB55" s="43"/>
      <c r="CC55" s="41">
        <v>1.400355932</v>
      </c>
      <c r="CD55" s="51"/>
      <c r="CE55" s="51"/>
      <c r="CF55" s="51"/>
      <c r="CG55" s="51"/>
      <c r="CH55" s="51"/>
      <c r="CI55" s="51"/>
      <c r="CJ55" s="51"/>
      <c r="CK55" s="52"/>
      <c r="CL55" s="48">
        <v>0.76148</v>
      </c>
      <c r="CM55" s="49"/>
      <c r="CN55" s="49"/>
      <c r="CO55" s="49"/>
      <c r="CP55" s="49"/>
      <c r="CQ55" s="49"/>
      <c r="CR55" s="49"/>
      <c r="CS55" s="49"/>
      <c r="CT55" s="50"/>
      <c r="CU55" s="41">
        <f aca="true" t="shared" si="3" ref="CU55:CU68">CC55-CL55</f>
        <v>0.638875932</v>
      </c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1">
        <f aca="true" t="shared" si="4" ref="DF55:DF68">CC55-CL55</f>
        <v>0.638875932</v>
      </c>
      <c r="DG55" s="42"/>
      <c r="DH55" s="42"/>
      <c r="DI55" s="42"/>
      <c r="DJ55" s="42"/>
      <c r="DK55" s="42"/>
      <c r="DL55" s="42"/>
      <c r="DM55" s="42"/>
      <c r="DN55" s="42"/>
      <c r="DO55" s="43"/>
      <c r="DP55" s="44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3"/>
      <c r="EC55" s="41">
        <f t="shared" si="0"/>
        <v>0.638875932</v>
      </c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3"/>
      <c r="EP55" s="44"/>
      <c r="EQ55" s="42"/>
      <c r="ER55" s="42"/>
      <c r="ES55" s="42"/>
      <c r="ET55" s="42"/>
      <c r="EU55" s="42"/>
      <c r="EV55" s="42"/>
      <c r="EW55" s="42"/>
      <c r="EX55" s="42"/>
      <c r="EY55" s="42"/>
      <c r="EZ55" s="43"/>
      <c r="FA55" s="45" t="s">
        <v>215</v>
      </c>
      <c r="FB55" s="46"/>
      <c r="FC55" s="46"/>
      <c r="FD55" s="46"/>
      <c r="FE55" s="46"/>
      <c r="FF55" s="46"/>
      <c r="FG55" s="46"/>
      <c r="FH55" s="46"/>
      <c r="FI55" s="46"/>
      <c r="FJ55" s="46"/>
      <c r="FK55" s="47"/>
    </row>
    <row r="56" spans="1:167" s="5" customFormat="1" ht="86.25" customHeight="1">
      <c r="A56" s="53" t="s">
        <v>159</v>
      </c>
      <c r="B56" s="54"/>
      <c r="C56" s="54"/>
      <c r="D56" s="55"/>
      <c r="E56" s="79" t="s">
        <v>124</v>
      </c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1"/>
      <c r="Y56" s="53" t="s">
        <v>191</v>
      </c>
      <c r="Z56" s="54"/>
      <c r="AA56" s="54"/>
      <c r="AB56" s="54"/>
      <c r="AC56" s="54"/>
      <c r="AD56" s="54"/>
      <c r="AE56" s="54"/>
      <c r="AF56" s="54"/>
      <c r="AG56" s="54"/>
      <c r="AH56" s="54"/>
      <c r="AI56" s="55"/>
      <c r="AJ56" s="53" t="s">
        <v>191</v>
      </c>
      <c r="AK56" s="54"/>
      <c r="AL56" s="54"/>
      <c r="AM56" s="54"/>
      <c r="AN56" s="54"/>
      <c r="AO56" s="54"/>
      <c r="AP56" s="54"/>
      <c r="AQ56" s="54"/>
      <c r="AR56" s="55"/>
      <c r="AS56" s="53"/>
      <c r="AT56" s="54"/>
      <c r="AU56" s="54"/>
      <c r="AV56" s="54"/>
      <c r="AW56" s="54"/>
      <c r="AX56" s="54"/>
      <c r="AY56" s="54"/>
      <c r="AZ56" s="54"/>
      <c r="BA56" s="55"/>
      <c r="BB56" s="44"/>
      <c r="BC56" s="42"/>
      <c r="BD56" s="42"/>
      <c r="BE56" s="42"/>
      <c r="BF56" s="42"/>
      <c r="BG56" s="42"/>
      <c r="BH56" s="42"/>
      <c r="BI56" s="42"/>
      <c r="BJ56" s="43"/>
      <c r="BK56" s="44"/>
      <c r="BL56" s="42"/>
      <c r="BM56" s="42"/>
      <c r="BN56" s="42"/>
      <c r="BO56" s="42"/>
      <c r="BP56" s="42"/>
      <c r="BQ56" s="42"/>
      <c r="BR56" s="42"/>
      <c r="BS56" s="43"/>
      <c r="BT56" s="44"/>
      <c r="BU56" s="42"/>
      <c r="BV56" s="42"/>
      <c r="BW56" s="42"/>
      <c r="BX56" s="42"/>
      <c r="BY56" s="42"/>
      <c r="BZ56" s="42"/>
      <c r="CA56" s="42"/>
      <c r="CB56" s="43"/>
      <c r="CC56" s="41">
        <v>1.775905932</v>
      </c>
      <c r="CD56" s="51"/>
      <c r="CE56" s="51"/>
      <c r="CF56" s="51"/>
      <c r="CG56" s="51"/>
      <c r="CH56" s="51"/>
      <c r="CI56" s="51"/>
      <c r="CJ56" s="51"/>
      <c r="CK56" s="52"/>
      <c r="CL56" s="48">
        <v>1.44608</v>
      </c>
      <c r="CM56" s="49"/>
      <c r="CN56" s="49"/>
      <c r="CO56" s="49"/>
      <c r="CP56" s="49"/>
      <c r="CQ56" s="49"/>
      <c r="CR56" s="49"/>
      <c r="CS56" s="49"/>
      <c r="CT56" s="50"/>
      <c r="CU56" s="41">
        <f t="shared" si="3"/>
        <v>0.3298259319999999</v>
      </c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1">
        <f t="shared" si="4"/>
        <v>0.3298259319999999</v>
      </c>
      <c r="DG56" s="42"/>
      <c r="DH56" s="42"/>
      <c r="DI56" s="42"/>
      <c r="DJ56" s="42"/>
      <c r="DK56" s="42"/>
      <c r="DL56" s="42"/>
      <c r="DM56" s="42"/>
      <c r="DN56" s="42"/>
      <c r="DO56" s="43"/>
      <c r="DP56" s="44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3"/>
      <c r="EC56" s="41">
        <f t="shared" si="0"/>
        <v>0.3298259319999999</v>
      </c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3"/>
      <c r="EP56" s="44"/>
      <c r="EQ56" s="42"/>
      <c r="ER56" s="42"/>
      <c r="ES56" s="42"/>
      <c r="ET56" s="42"/>
      <c r="EU56" s="42"/>
      <c r="EV56" s="42"/>
      <c r="EW56" s="42"/>
      <c r="EX56" s="42"/>
      <c r="EY56" s="42"/>
      <c r="EZ56" s="43"/>
      <c r="FA56" s="45" t="s">
        <v>215</v>
      </c>
      <c r="FB56" s="46"/>
      <c r="FC56" s="46"/>
      <c r="FD56" s="46"/>
      <c r="FE56" s="46"/>
      <c r="FF56" s="46"/>
      <c r="FG56" s="46"/>
      <c r="FH56" s="46"/>
      <c r="FI56" s="46"/>
      <c r="FJ56" s="46"/>
      <c r="FK56" s="47"/>
    </row>
    <row r="57" spans="1:167" s="5" customFormat="1" ht="42.75" customHeight="1">
      <c r="A57" s="53" t="s">
        <v>160</v>
      </c>
      <c r="B57" s="54"/>
      <c r="C57" s="54"/>
      <c r="D57" s="55"/>
      <c r="E57" s="79" t="s">
        <v>125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1"/>
      <c r="Y57" s="53" t="s">
        <v>191</v>
      </c>
      <c r="Z57" s="54"/>
      <c r="AA57" s="54"/>
      <c r="AB57" s="54"/>
      <c r="AC57" s="54"/>
      <c r="AD57" s="54"/>
      <c r="AE57" s="54"/>
      <c r="AF57" s="54"/>
      <c r="AG57" s="54"/>
      <c r="AH57" s="54"/>
      <c r="AI57" s="55"/>
      <c r="AJ57" s="53" t="s">
        <v>191</v>
      </c>
      <c r="AK57" s="54"/>
      <c r="AL57" s="54"/>
      <c r="AM57" s="54"/>
      <c r="AN57" s="54"/>
      <c r="AO57" s="54"/>
      <c r="AP57" s="54"/>
      <c r="AQ57" s="54"/>
      <c r="AR57" s="55"/>
      <c r="AS57" s="53"/>
      <c r="AT57" s="54"/>
      <c r="AU57" s="54"/>
      <c r="AV57" s="54"/>
      <c r="AW57" s="54"/>
      <c r="AX57" s="54"/>
      <c r="AY57" s="54"/>
      <c r="AZ57" s="54"/>
      <c r="BA57" s="55"/>
      <c r="BB57" s="44"/>
      <c r="BC57" s="42"/>
      <c r="BD57" s="42"/>
      <c r="BE57" s="42"/>
      <c r="BF57" s="42"/>
      <c r="BG57" s="42"/>
      <c r="BH57" s="42"/>
      <c r="BI57" s="42"/>
      <c r="BJ57" s="43"/>
      <c r="BK57" s="44"/>
      <c r="BL57" s="42"/>
      <c r="BM57" s="42"/>
      <c r="BN57" s="42"/>
      <c r="BO57" s="42"/>
      <c r="BP57" s="42"/>
      <c r="BQ57" s="42"/>
      <c r="BR57" s="42"/>
      <c r="BS57" s="43"/>
      <c r="BT57" s="44"/>
      <c r="BU57" s="42"/>
      <c r="BV57" s="42"/>
      <c r="BW57" s="42"/>
      <c r="BX57" s="42"/>
      <c r="BY57" s="42"/>
      <c r="BZ57" s="42"/>
      <c r="CA57" s="42"/>
      <c r="CB57" s="43"/>
      <c r="CC57" s="41">
        <v>0.16095</v>
      </c>
      <c r="CD57" s="51"/>
      <c r="CE57" s="51"/>
      <c r="CF57" s="51"/>
      <c r="CG57" s="51"/>
      <c r="CH57" s="51"/>
      <c r="CI57" s="51"/>
      <c r="CJ57" s="51"/>
      <c r="CK57" s="52"/>
      <c r="CL57" s="48">
        <v>0.094</v>
      </c>
      <c r="CM57" s="49"/>
      <c r="CN57" s="49"/>
      <c r="CO57" s="49"/>
      <c r="CP57" s="49"/>
      <c r="CQ57" s="49"/>
      <c r="CR57" s="49"/>
      <c r="CS57" s="49"/>
      <c r="CT57" s="50"/>
      <c r="CU57" s="41">
        <f t="shared" si="3"/>
        <v>0.06695000000000001</v>
      </c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1">
        <f t="shared" si="4"/>
        <v>0.06695000000000001</v>
      </c>
      <c r="DG57" s="42"/>
      <c r="DH57" s="42"/>
      <c r="DI57" s="42"/>
      <c r="DJ57" s="42"/>
      <c r="DK57" s="42"/>
      <c r="DL57" s="42"/>
      <c r="DM57" s="42"/>
      <c r="DN57" s="42"/>
      <c r="DO57" s="43"/>
      <c r="DP57" s="44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3"/>
      <c r="EC57" s="41">
        <f t="shared" si="0"/>
        <v>0.06695000000000001</v>
      </c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3"/>
      <c r="EP57" s="44"/>
      <c r="EQ57" s="42"/>
      <c r="ER57" s="42"/>
      <c r="ES57" s="42"/>
      <c r="ET57" s="42"/>
      <c r="EU57" s="42"/>
      <c r="EV57" s="42"/>
      <c r="EW57" s="42"/>
      <c r="EX57" s="42"/>
      <c r="EY57" s="42"/>
      <c r="EZ57" s="43"/>
      <c r="FA57" s="79" t="s">
        <v>215</v>
      </c>
      <c r="FB57" s="80"/>
      <c r="FC57" s="80"/>
      <c r="FD57" s="80"/>
      <c r="FE57" s="80"/>
      <c r="FF57" s="80"/>
      <c r="FG57" s="80"/>
      <c r="FH57" s="80"/>
      <c r="FI57" s="80"/>
      <c r="FJ57" s="80"/>
      <c r="FK57" s="81"/>
    </row>
    <row r="58" spans="1:167" s="5" customFormat="1" ht="42" customHeight="1">
      <c r="A58" s="53" t="s">
        <v>161</v>
      </c>
      <c r="B58" s="54"/>
      <c r="C58" s="54"/>
      <c r="D58" s="55"/>
      <c r="E58" s="79" t="s">
        <v>126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1"/>
      <c r="Y58" s="53" t="s">
        <v>191</v>
      </c>
      <c r="Z58" s="54"/>
      <c r="AA58" s="54"/>
      <c r="AB58" s="54"/>
      <c r="AC58" s="54"/>
      <c r="AD58" s="54"/>
      <c r="AE58" s="54"/>
      <c r="AF58" s="54"/>
      <c r="AG58" s="54"/>
      <c r="AH58" s="54"/>
      <c r="AI58" s="55"/>
      <c r="AJ58" s="53" t="s">
        <v>191</v>
      </c>
      <c r="AK58" s="54"/>
      <c r="AL58" s="54"/>
      <c r="AM58" s="54"/>
      <c r="AN58" s="54"/>
      <c r="AO58" s="54"/>
      <c r="AP58" s="54"/>
      <c r="AQ58" s="54"/>
      <c r="AR58" s="55"/>
      <c r="AS58" s="53"/>
      <c r="AT58" s="54"/>
      <c r="AU58" s="54"/>
      <c r="AV58" s="54"/>
      <c r="AW58" s="54"/>
      <c r="AX58" s="54"/>
      <c r="AY58" s="54"/>
      <c r="AZ58" s="54"/>
      <c r="BA58" s="55"/>
      <c r="BB58" s="44"/>
      <c r="BC58" s="42"/>
      <c r="BD58" s="42"/>
      <c r="BE58" s="42"/>
      <c r="BF58" s="42"/>
      <c r="BG58" s="42"/>
      <c r="BH58" s="42"/>
      <c r="BI58" s="42"/>
      <c r="BJ58" s="43"/>
      <c r="BK58" s="44"/>
      <c r="BL58" s="42"/>
      <c r="BM58" s="42"/>
      <c r="BN58" s="42"/>
      <c r="BO58" s="42"/>
      <c r="BP58" s="42"/>
      <c r="BQ58" s="42"/>
      <c r="BR58" s="42"/>
      <c r="BS58" s="43"/>
      <c r="BT58" s="44"/>
      <c r="BU58" s="42"/>
      <c r="BV58" s="42"/>
      <c r="BW58" s="42"/>
      <c r="BX58" s="42"/>
      <c r="BY58" s="42"/>
      <c r="BZ58" s="42"/>
      <c r="CA58" s="42"/>
      <c r="CB58" s="43"/>
      <c r="CC58" s="41">
        <v>0.16095</v>
      </c>
      <c r="CD58" s="51"/>
      <c r="CE58" s="51"/>
      <c r="CF58" s="51"/>
      <c r="CG58" s="51"/>
      <c r="CH58" s="51"/>
      <c r="CI58" s="51"/>
      <c r="CJ58" s="51"/>
      <c r="CK58" s="52"/>
      <c r="CL58" s="48">
        <v>0.094</v>
      </c>
      <c r="CM58" s="49"/>
      <c r="CN58" s="49"/>
      <c r="CO58" s="49"/>
      <c r="CP58" s="49"/>
      <c r="CQ58" s="49"/>
      <c r="CR58" s="49"/>
      <c r="CS58" s="49"/>
      <c r="CT58" s="50"/>
      <c r="CU58" s="41">
        <f t="shared" si="3"/>
        <v>0.06695000000000001</v>
      </c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1">
        <f t="shared" si="4"/>
        <v>0.06695000000000001</v>
      </c>
      <c r="DG58" s="42"/>
      <c r="DH58" s="42"/>
      <c r="DI58" s="42"/>
      <c r="DJ58" s="42"/>
      <c r="DK58" s="42"/>
      <c r="DL58" s="42"/>
      <c r="DM58" s="42"/>
      <c r="DN58" s="42"/>
      <c r="DO58" s="43"/>
      <c r="DP58" s="44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3"/>
      <c r="EC58" s="41">
        <f t="shared" si="0"/>
        <v>0.06695000000000001</v>
      </c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3"/>
      <c r="EP58" s="44"/>
      <c r="EQ58" s="42"/>
      <c r="ER58" s="42"/>
      <c r="ES58" s="42"/>
      <c r="ET58" s="42"/>
      <c r="EU58" s="42"/>
      <c r="EV58" s="42"/>
      <c r="EW58" s="42"/>
      <c r="EX58" s="42"/>
      <c r="EY58" s="42"/>
      <c r="EZ58" s="43"/>
      <c r="FA58" s="79" t="s">
        <v>215</v>
      </c>
      <c r="FB58" s="80"/>
      <c r="FC58" s="80"/>
      <c r="FD58" s="80"/>
      <c r="FE58" s="80"/>
      <c r="FF58" s="80"/>
      <c r="FG58" s="80"/>
      <c r="FH58" s="80"/>
      <c r="FI58" s="80"/>
      <c r="FJ58" s="80"/>
      <c r="FK58" s="81"/>
    </row>
    <row r="59" spans="1:167" s="5" customFormat="1" ht="86.25" customHeight="1">
      <c r="A59" s="53" t="s">
        <v>162</v>
      </c>
      <c r="B59" s="54"/>
      <c r="C59" s="54"/>
      <c r="D59" s="55"/>
      <c r="E59" s="79" t="s">
        <v>127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1"/>
      <c r="Y59" s="53" t="s">
        <v>191</v>
      </c>
      <c r="Z59" s="54"/>
      <c r="AA59" s="54"/>
      <c r="AB59" s="54"/>
      <c r="AC59" s="54"/>
      <c r="AD59" s="54"/>
      <c r="AE59" s="54"/>
      <c r="AF59" s="54"/>
      <c r="AG59" s="54"/>
      <c r="AH59" s="54"/>
      <c r="AI59" s="55"/>
      <c r="AJ59" s="53" t="s">
        <v>191</v>
      </c>
      <c r="AK59" s="54"/>
      <c r="AL59" s="54"/>
      <c r="AM59" s="54"/>
      <c r="AN59" s="54"/>
      <c r="AO59" s="54"/>
      <c r="AP59" s="54"/>
      <c r="AQ59" s="54"/>
      <c r="AR59" s="55"/>
      <c r="AS59" s="53"/>
      <c r="AT59" s="54"/>
      <c r="AU59" s="54"/>
      <c r="AV59" s="54"/>
      <c r="AW59" s="54"/>
      <c r="AX59" s="54"/>
      <c r="AY59" s="54"/>
      <c r="AZ59" s="54"/>
      <c r="BA59" s="55"/>
      <c r="BB59" s="44"/>
      <c r="BC59" s="42"/>
      <c r="BD59" s="42"/>
      <c r="BE59" s="42"/>
      <c r="BF59" s="42"/>
      <c r="BG59" s="42"/>
      <c r="BH59" s="42"/>
      <c r="BI59" s="42"/>
      <c r="BJ59" s="43"/>
      <c r="BK59" s="44"/>
      <c r="BL59" s="42"/>
      <c r="BM59" s="42"/>
      <c r="BN59" s="42"/>
      <c r="BO59" s="42"/>
      <c r="BP59" s="42"/>
      <c r="BQ59" s="42"/>
      <c r="BR59" s="42"/>
      <c r="BS59" s="43"/>
      <c r="BT59" s="44"/>
      <c r="BU59" s="42"/>
      <c r="BV59" s="42"/>
      <c r="BW59" s="42"/>
      <c r="BX59" s="42"/>
      <c r="BY59" s="42"/>
      <c r="BZ59" s="42"/>
      <c r="CA59" s="42"/>
      <c r="CB59" s="43"/>
      <c r="CC59" s="41">
        <v>1.826827966</v>
      </c>
      <c r="CD59" s="51"/>
      <c r="CE59" s="51"/>
      <c r="CF59" s="51"/>
      <c r="CG59" s="51"/>
      <c r="CH59" s="51"/>
      <c r="CI59" s="51"/>
      <c r="CJ59" s="51"/>
      <c r="CK59" s="52"/>
      <c r="CL59" s="48">
        <f>1.7107</f>
        <v>1.7107</v>
      </c>
      <c r="CM59" s="49"/>
      <c r="CN59" s="49"/>
      <c r="CO59" s="49"/>
      <c r="CP59" s="49"/>
      <c r="CQ59" s="49"/>
      <c r="CR59" s="49"/>
      <c r="CS59" s="49"/>
      <c r="CT59" s="50"/>
      <c r="CU59" s="41">
        <f t="shared" si="3"/>
        <v>0.11612796599999986</v>
      </c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1">
        <f t="shared" si="4"/>
        <v>0.11612796599999986</v>
      </c>
      <c r="DG59" s="42"/>
      <c r="DH59" s="42"/>
      <c r="DI59" s="42"/>
      <c r="DJ59" s="42"/>
      <c r="DK59" s="42"/>
      <c r="DL59" s="42"/>
      <c r="DM59" s="42"/>
      <c r="DN59" s="42"/>
      <c r="DO59" s="43"/>
      <c r="DP59" s="44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3"/>
      <c r="EC59" s="41">
        <f t="shared" si="0"/>
        <v>0.11612796599999986</v>
      </c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3"/>
      <c r="EP59" s="44"/>
      <c r="EQ59" s="42"/>
      <c r="ER59" s="42"/>
      <c r="ES59" s="42"/>
      <c r="ET59" s="42"/>
      <c r="EU59" s="42"/>
      <c r="EV59" s="42"/>
      <c r="EW59" s="42"/>
      <c r="EX59" s="42"/>
      <c r="EY59" s="42"/>
      <c r="EZ59" s="43"/>
      <c r="FA59" s="95" t="s">
        <v>215</v>
      </c>
      <c r="FB59" s="96"/>
      <c r="FC59" s="96"/>
      <c r="FD59" s="96"/>
      <c r="FE59" s="96"/>
      <c r="FF59" s="96"/>
      <c r="FG59" s="96"/>
      <c r="FH59" s="96"/>
      <c r="FI59" s="96"/>
      <c r="FJ59" s="96"/>
      <c r="FK59" s="97"/>
    </row>
    <row r="60" spans="1:167" s="5" customFormat="1" ht="21.75" customHeight="1">
      <c r="A60" s="53" t="s">
        <v>163</v>
      </c>
      <c r="B60" s="54"/>
      <c r="C60" s="54"/>
      <c r="D60" s="55"/>
      <c r="E60" s="79" t="s">
        <v>128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1"/>
      <c r="Y60" s="53" t="s">
        <v>191</v>
      </c>
      <c r="Z60" s="54"/>
      <c r="AA60" s="54"/>
      <c r="AB60" s="54"/>
      <c r="AC60" s="54"/>
      <c r="AD60" s="54"/>
      <c r="AE60" s="54"/>
      <c r="AF60" s="54"/>
      <c r="AG60" s="54"/>
      <c r="AH60" s="54"/>
      <c r="AI60" s="55"/>
      <c r="AJ60" s="53" t="s">
        <v>191</v>
      </c>
      <c r="AK60" s="54"/>
      <c r="AL60" s="54"/>
      <c r="AM60" s="54"/>
      <c r="AN60" s="54"/>
      <c r="AO60" s="54"/>
      <c r="AP60" s="54"/>
      <c r="AQ60" s="54"/>
      <c r="AR60" s="55"/>
      <c r="AS60" s="53"/>
      <c r="AT60" s="54"/>
      <c r="AU60" s="54"/>
      <c r="AV60" s="54"/>
      <c r="AW60" s="54"/>
      <c r="AX60" s="54"/>
      <c r="AY60" s="54"/>
      <c r="AZ60" s="54"/>
      <c r="BA60" s="55"/>
      <c r="BB60" s="44"/>
      <c r="BC60" s="42"/>
      <c r="BD60" s="42"/>
      <c r="BE60" s="42"/>
      <c r="BF60" s="42"/>
      <c r="BG60" s="42"/>
      <c r="BH60" s="42"/>
      <c r="BI60" s="42"/>
      <c r="BJ60" s="43"/>
      <c r="BK60" s="44"/>
      <c r="BL60" s="42"/>
      <c r="BM60" s="42"/>
      <c r="BN60" s="42"/>
      <c r="BO60" s="42"/>
      <c r="BP60" s="42"/>
      <c r="BQ60" s="42"/>
      <c r="BR60" s="42"/>
      <c r="BS60" s="43"/>
      <c r="BT60" s="44"/>
      <c r="BU60" s="42"/>
      <c r="BV60" s="42"/>
      <c r="BW60" s="42"/>
      <c r="BX60" s="42"/>
      <c r="BY60" s="42"/>
      <c r="BZ60" s="42"/>
      <c r="CA60" s="42"/>
      <c r="CB60" s="43"/>
      <c r="CC60" s="41">
        <v>0.16095</v>
      </c>
      <c r="CD60" s="51"/>
      <c r="CE60" s="51"/>
      <c r="CF60" s="51"/>
      <c r="CG60" s="51"/>
      <c r="CH60" s="51"/>
      <c r="CI60" s="51"/>
      <c r="CJ60" s="51"/>
      <c r="CK60" s="52"/>
      <c r="CL60" s="48">
        <v>0.094</v>
      </c>
      <c r="CM60" s="49"/>
      <c r="CN60" s="49"/>
      <c r="CO60" s="49"/>
      <c r="CP60" s="49"/>
      <c r="CQ60" s="49"/>
      <c r="CR60" s="49"/>
      <c r="CS60" s="49"/>
      <c r="CT60" s="50"/>
      <c r="CU60" s="41">
        <f t="shared" si="3"/>
        <v>0.06695000000000001</v>
      </c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1">
        <f t="shared" si="4"/>
        <v>0.06695000000000001</v>
      </c>
      <c r="DG60" s="42"/>
      <c r="DH60" s="42"/>
      <c r="DI60" s="42"/>
      <c r="DJ60" s="42"/>
      <c r="DK60" s="42"/>
      <c r="DL60" s="42"/>
      <c r="DM60" s="42"/>
      <c r="DN60" s="42"/>
      <c r="DO60" s="43"/>
      <c r="DP60" s="44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3"/>
      <c r="EC60" s="41">
        <f t="shared" si="0"/>
        <v>0.06695000000000001</v>
      </c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3"/>
      <c r="EP60" s="44"/>
      <c r="EQ60" s="42"/>
      <c r="ER60" s="42"/>
      <c r="ES60" s="42"/>
      <c r="ET60" s="42"/>
      <c r="EU60" s="42"/>
      <c r="EV60" s="42"/>
      <c r="EW60" s="42"/>
      <c r="EX60" s="42"/>
      <c r="EY60" s="42"/>
      <c r="EZ60" s="43"/>
      <c r="FA60" s="173" t="s">
        <v>215</v>
      </c>
      <c r="FB60" s="174"/>
      <c r="FC60" s="174"/>
      <c r="FD60" s="174"/>
      <c r="FE60" s="174"/>
      <c r="FF60" s="174"/>
      <c r="FG60" s="174"/>
      <c r="FH60" s="174"/>
      <c r="FI60" s="174"/>
      <c r="FJ60" s="174"/>
      <c r="FK60" s="175"/>
    </row>
    <row r="61" spans="1:167" s="5" customFormat="1" ht="21.75" customHeight="1">
      <c r="A61" s="53" t="s">
        <v>164</v>
      </c>
      <c r="B61" s="54"/>
      <c r="C61" s="54"/>
      <c r="D61" s="55"/>
      <c r="E61" s="79" t="s">
        <v>179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1"/>
      <c r="Y61" s="53" t="s">
        <v>191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5"/>
      <c r="AJ61" s="53" t="s">
        <v>191</v>
      </c>
      <c r="AK61" s="54"/>
      <c r="AL61" s="54"/>
      <c r="AM61" s="54"/>
      <c r="AN61" s="54"/>
      <c r="AO61" s="54"/>
      <c r="AP61" s="54"/>
      <c r="AQ61" s="54"/>
      <c r="AR61" s="55"/>
      <c r="AS61" s="53"/>
      <c r="AT61" s="54"/>
      <c r="AU61" s="54"/>
      <c r="AV61" s="54"/>
      <c r="AW61" s="54"/>
      <c r="AX61" s="54"/>
      <c r="AY61" s="54"/>
      <c r="AZ61" s="54"/>
      <c r="BA61" s="55"/>
      <c r="BB61" s="44"/>
      <c r="BC61" s="42"/>
      <c r="BD61" s="42"/>
      <c r="BE61" s="42"/>
      <c r="BF61" s="42"/>
      <c r="BG61" s="42"/>
      <c r="BH61" s="42"/>
      <c r="BI61" s="42"/>
      <c r="BJ61" s="43"/>
      <c r="BK61" s="44"/>
      <c r="BL61" s="42"/>
      <c r="BM61" s="42"/>
      <c r="BN61" s="42"/>
      <c r="BO61" s="42"/>
      <c r="BP61" s="42"/>
      <c r="BQ61" s="42"/>
      <c r="BR61" s="42"/>
      <c r="BS61" s="43"/>
      <c r="BT61" s="44"/>
      <c r="BU61" s="42"/>
      <c r="BV61" s="42"/>
      <c r="BW61" s="42"/>
      <c r="BX61" s="42"/>
      <c r="BY61" s="42"/>
      <c r="BZ61" s="42"/>
      <c r="CA61" s="42"/>
      <c r="CB61" s="43"/>
      <c r="CC61" s="41">
        <v>0.16095</v>
      </c>
      <c r="CD61" s="51"/>
      <c r="CE61" s="51"/>
      <c r="CF61" s="51"/>
      <c r="CG61" s="51"/>
      <c r="CH61" s="51"/>
      <c r="CI61" s="51"/>
      <c r="CJ61" s="51"/>
      <c r="CK61" s="52"/>
      <c r="CL61" s="48">
        <v>0.094</v>
      </c>
      <c r="CM61" s="49"/>
      <c r="CN61" s="49"/>
      <c r="CO61" s="49"/>
      <c r="CP61" s="49"/>
      <c r="CQ61" s="49"/>
      <c r="CR61" s="49"/>
      <c r="CS61" s="49"/>
      <c r="CT61" s="50"/>
      <c r="CU61" s="41">
        <f t="shared" si="3"/>
        <v>0.06695000000000001</v>
      </c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1">
        <f t="shared" si="4"/>
        <v>0.06695000000000001</v>
      </c>
      <c r="DG61" s="42"/>
      <c r="DH61" s="42"/>
      <c r="DI61" s="42"/>
      <c r="DJ61" s="42"/>
      <c r="DK61" s="42"/>
      <c r="DL61" s="42"/>
      <c r="DM61" s="42"/>
      <c r="DN61" s="42"/>
      <c r="DO61" s="43"/>
      <c r="DP61" s="44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3"/>
      <c r="EC61" s="41">
        <f t="shared" si="0"/>
        <v>0.06695000000000001</v>
      </c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3"/>
      <c r="EP61" s="44"/>
      <c r="EQ61" s="42"/>
      <c r="ER61" s="42"/>
      <c r="ES61" s="42"/>
      <c r="ET61" s="42"/>
      <c r="EU61" s="42"/>
      <c r="EV61" s="42"/>
      <c r="EW61" s="42"/>
      <c r="EX61" s="42"/>
      <c r="EY61" s="42"/>
      <c r="EZ61" s="43"/>
      <c r="FA61" s="176"/>
      <c r="FB61" s="177"/>
      <c r="FC61" s="177"/>
      <c r="FD61" s="177"/>
      <c r="FE61" s="177"/>
      <c r="FF61" s="177"/>
      <c r="FG61" s="177"/>
      <c r="FH61" s="177"/>
      <c r="FI61" s="177"/>
      <c r="FJ61" s="177"/>
      <c r="FK61" s="178"/>
    </row>
    <row r="62" spans="1:167" s="5" customFormat="1" ht="21.75" customHeight="1">
      <c r="A62" s="53" t="s">
        <v>165</v>
      </c>
      <c r="B62" s="54"/>
      <c r="C62" s="54"/>
      <c r="D62" s="55"/>
      <c r="E62" s="79" t="s">
        <v>129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1"/>
      <c r="Y62" s="53" t="s">
        <v>191</v>
      </c>
      <c r="Z62" s="54"/>
      <c r="AA62" s="54"/>
      <c r="AB62" s="54"/>
      <c r="AC62" s="54"/>
      <c r="AD62" s="54"/>
      <c r="AE62" s="54"/>
      <c r="AF62" s="54"/>
      <c r="AG62" s="54"/>
      <c r="AH62" s="54"/>
      <c r="AI62" s="55"/>
      <c r="AJ62" s="53" t="s">
        <v>191</v>
      </c>
      <c r="AK62" s="54"/>
      <c r="AL62" s="54"/>
      <c r="AM62" s="54"/>
      <c r="AN62" s="54"/>
      <c r="AO62" s="54"/>
      <c r="AP62" s="54"/>
      <c r="AQ62" s="54"/>
      <c r="AR62" s="55"/>
      <c r="AS62" s="53"/>
      <c r="AT62" s="54"/>
      <c r="AU62" s="54"/>
      <c r="AV62" s="54"/>
      <c r="AW62" s="54"/>
      <c r="AX62" s="54"/>
      <c r="AY62" s="54"/>
      <c r="AZ62" s="54"/>
      <c r="BA62" s="55"/>
      <c r="BB62" s="44"/>
      <c r="BC62" s="42"/>
      <c r="BD62" s="42"/>
      <c r="BE62" s="42"/>
      <c r="BF62" s="42"/>
      <c r="BG62" s="42"/>
      <c r="BH62" s="42"/>
      <c r="BI62" s="42"/>
      <c r="BJ62" s="43"/>
      <c r="BK62" s="44"/>
      <c r="BL62" s="42"/>
      <c r="BM62" s="42"/>
      <c r="BN62" s="42"/>
      <c r="BO62" s="42"/>
      <c r="BP62" s="42"/>
      <c r="BQ62" s="42"/>
      <c r="BR62" s="42"/>
      <c r="BS62" s="43"/>
      <c r="BT62" s="44"/>
      <c r="BU62" s="42"/>
      <c r="BV62" s="42"/>
      <c r="BW62" s="42"/>
      <c r="BX62" s="42"/>
      <c r="BY62" s="42"/>
      <c r="BZ62" s="42"/>
      <c r="CA62" s="42"/>
      <c r="CB62" s="43"/>
      <c r="CC62" s="41">
        <v>0.16095</v>
      </c>
      <c r="CD62" s="51"/>
      <c r="CE62" s="51"/>
      <c r="CF62" s="51"/>
      <c r="CG62" s="51"/>
      <c r="CH62" s="51"/>
      <c r="CI62" s="51"/>
      <c r="CJ62" s="51"/>
      <c r="CK62" s="52"/>
      <c r="CL62" s="48">
        <v>0.094</v>
      </c>
      <c r="CM62" s="49"/>
      <c r="CN62" s="49"/>
      <c r="CO62" s="49"/>
      <c r="CP62" s="49"/>
      <c r="CQ62" s="49"/>
      <c r="CR62" s="49"/>
      <c r="CS62" s="49"/>
      <c r="CT62" s="50"/>
      <c r="CU62" s="41">
        <f t="shared" si="3"/>
        <v>0.06695000000000001</v>
      </c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1">
        <f t="shared" si="4"/>
        <v>0.06695000000000001</v>
      </c>
      <c r="DG62" s="42"/>
      <c r="DH62" s="42"/>
      <c r="DI62" s="42"/>
      <c r="DJ62" s="42"/>
      <c r="DK62" s="42"/>
      <c r="DL62" s="42"/>
      <c r="DM62" s="42"/>
      <c r="DN62" s="42"/>
      <c r="DO62" s="43"/>
      <c r="DP62" s="44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3"/>
      <c r="EC62" s="41">
        <f t="shared" si="0"/>
        <v>0.06695000000000001</v>
      </c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3"/>
      <c r="EP62" s="44"/>
      <c r="EQ62" s="42"/>
      <c r="ER62" s="42"/>
      <c r="ES62" s="42"/>
      <c r="ET62" s="42"/>
      <c r="EU62" s="42"/>
      <c r="EV62" s="42"/>
      <c r="EW62" s="42"/>
      <c r="EX62" s="42"/>
      <c r="EY62" s="42"/>
      <c r="EZ62" s="43"/>
      <c r="FA62" s="176"/>
      <c r="FB62" s="177"/>
      <c r="FC62" s="177"/>
      <c r="FD62" s="177"/>
      <c r="FE62" s="177"/>
      <c r="FF62" s="177"/>
      <c r="FG62" s="177"/>
      <c r="FH62" s="177"/>
      <c r="FI62" s="177"/>
      <c r="FJ62" s="177"/>
      <c r="FK62" s="178"/>
    </row>
    <row r="63" spans="1:167" s="5" customFormat="1" ht="21.75" customHeight="1">
      <c r="A63" s="53" t="s">
        <v>166</v>
      </c>
      <c r="B63" s="54"/>
      <c r="C63" s="54"/>
      <c r="D63" s="55"/>
      <c r="E63" s="79" t="s">
        <v>181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1"/>
      <c r="Y63" s="53" t="s">
        <v>191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5"/>
      <c r="AJ63" s="53" t="s">
        <v>191</v>
      </c>
      <c r="AK63" s="54"/>
      <c r="AL63" s="54"/>
      <c r="AM63" s="54"/>
      <c r="AN63" s="54"/>
      <c r="AO63" s="54"/>
      <c r="AP63" s="54"/>
      <c r="AQ63" s="54"/>
      <c r="AR63" s="55"/>
      <c r="AS63" s="53"/>
      <c r="AT63" s="54"/>
      <c r="AU63" s="54"/>
      <c r="AV63" s="54"/>
      <c r="AW63" s="54"/>
      <c r="AX63" s="54"/>
      <c r="AY63" s="54"/>
      <c r="AZ63" s="54"/>
      <c r="BA63" s="55"/>
      <c r="BB63" s="44"/>
      <c r="BC63" s="42"/>
      <c r="BD63" s="42"/>
      <c r="BE63" s="42"/>
      <c r="BF63" s="42"/>
      <c r="BG63" s="42"/>
      <c r="BH63" s="42"/>
      <c r="BI63" s="42"/>
      <c r="BJ63" s="43"/>
      <c r="BK63" s="44"/>
      <c r="BL63" s="42"/>
      <c r="BM63" s="42"/>
      <c r="BN63" s="42"/>
      <c r="BO63" s="42"/>
      <c r="BP63" s="42"/>
      <c r="BQ63" s="42"/>
      <c r="BR63" s="42"/>
      <c r="BS63" s="43"/>
      <c r="BT63" s="44"/>
      <c r="BU63" s="42"/>
      <c r="BV63" s="42"/>
      <c r="BW63" s="42"/>
      <c r="BX63" s="42"/>
      <c r="BY63" s="42"/>
      <c r="BZ63" s="42"/>
      <c r="CA63" s="42"/>
      <c r="CB63" s="43"/>
      <c r="CC63" s="41">
        <v>0.16095</v>
      </c>
      <c r="CD63" s="51"/>
      <c r="CE63" s="51"/>
      <c r="CF63" s="51"/>
      <c r="CG63" s="51"/>
      <c r="CH63" s="51"/>
      <c r="CI63" s="51"/>
      <c r="CJ63" s="51"/>
      <c r="CK63" s="52"/>
      <c r="CL63" s="48">
        <v>0.094</v>
      </c>
      <c r="CM63" s="49"/>
      <c r="CN63" s="49"/>
      <c r="CO63" s="49"/>
      <c r="CP63" s="49"/>
      <c r="CQ63" s="49"/>
      <c r="CR63" s="49"/>
      <c r="CS63" s="49"/>
      <c r="CT63" s="50"/>
      <c r="CU63" s="41">
        <f t="shared" si="3"/>
        <v>0.06695000000000001</v>
      </c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1">
        <f t="shared" si="4"/>
        <v>0.06695000000000001</v>
      </c>
      <c r="DG63" s="42"/>
      <c r="DH63" s="42"/>
      <c r="DI63" s="42"/>
      <c r="DJ63" s="42"/>
      <c r="DK63" s="42"/>
      <c r="DL63" s="42"/>
      <c r="DM63" s="42"/>
      <c r="DN63" s="42"/>
      <c r="DO63" s="43"/>
      <c r="DP63" s="44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3"/>
      <c r="EC63" s="41">
        <f t="shared" si="0"/>
        <v>0.06695000000000001</v>
      </c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3"/>
      <c r="EP63" s="44"/>
      <c r="EQ63" s="42"/>
      <c r="ER63" s="42"/>
      <c r="ES63" s="42"/>
      <c r="ET63" s="42"/>
      <c r="EU63" s="42"/>
      <c r="EV63" s="42"/>
      <c r="EW63" s="42"/>
      <c r="EX63" s="42"/>
      <c r="EY63" s="42"/>
      <c r="EZ63" s="43"/>
      <c r="FA63" s="176"/>
      <c r="FB63" s="177"/>
      <c r="FC63" s="177"/>
      <c r="FD63" s="177"/>
      <c r="FE63" s="177"/>
      <c r="FF63" s="177"/>
      <c r="FG63" s="177"/>
      <c r="FH63" s="177"/>
      <c r="FI63" s="177"/>
      <c r="FJ63" s="177"/>
      <c r="FK63" s="178"/>
    </row>
    <row r="64" spans="1:167" s="5" customFormat="1" ht="28.5" customHeight="1">
      <c r="A64" s="53" t="s">
        <v>167</v>
      </c>
      <c r="B64" s="54"/>
      <c r="C64" s="54"/>
      <c r="D64" s="55"/>
      <c r="E64" s="79" t="s">
        <v>130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1"/>
      <c r="Y64" s="53" t="s">
        <v>191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5"/>
      <c r="AJ64" s="53" t="s">
        <v>191</v>
      </c>
      <c r="AK64" s="54"/>
      <c r="AL64" s="54"/>
      <c r="AM64" s="54"/>
      <c r="AN64" s="54"/>
      <c r="AO64" s="54"/>
      <c r="AP64" s="54"/>
      <c r="AQ64" s="54"/>
      <c r="AR64" s="55"/>
      <c r="AS64" s="53"/>
      <c r="AT64" s="54"/>
      <c r="AU64" s="54"/>
      <c r="AV64" s="54"/>
      <c r="AW64" s="54"/>
      <c r="AX64" s="54"/>
      <c r="AY64" s="54"/>
      <c r="AZ64" s="54"/>
      <c r="BA64" s="55"/>
      <c r="BB64" s="44"/>
      <c r="BC64" s="42"/>
      <c r="BD64" s="42"/>
      <c r="BE64" s="42"/>
      <c r="BF64" s="42"/>
      <c r="BG64" s="42"/>
      <c r="BH64" s="42"/>
      <c r="BI64" s="42"/>
      <c r="BJ64" s="43"/>
      <c r="BK64" s="44"/>
      <c r="BL64" s="42"/>
      <c r="BM64" s="42"/>
      <c r="BN64" s="42"/>
      <c r="BO64" s="42"/>
      <c r="BP64" s="42"/>
      <c r="BQ64" s="42"/>
      <c r="BR64" s="42"/>
      <c r="BS64" s="43"/>
      <c r="BT64" s="44"/>
      <c r="BU64" s="42"/>
      <c r="BV64" s="42"/>
      <c r="BW64" s="42"/>
      <c r="BX64" s="42"/>
      <c r="BY64" s="42"/>
      <c r="BZ64" s="42"/>
      <c r="CA64" s="42"/>
      <c r="CB64" s="43"/>
      <c r="CC64" s="41">
        <v>0.200050847</v>
      </c>
      <c r="CD64" s="51"/>
      <c r="CE64" s="51"/>
      <c r="CF64" s="51"/>
      <c r="CG64" s="51"/>
      <c r="CH64" s="51"/>
      <c r="CI64" s="51"/>
      <c r="CJ64" s="51"/>
      <c r="CK64" s="52"/>
      <c r="CL64" s="48">
        <v>0.094</v>
      </c>
      <c r="CM64" s="49"/>
      <c r="CN64" s="49"/>
      <c r="CO64" s="49"/>
      <c r="CP64" s="49"/>
      <c r="CQ64" s="49"/>
      <c r="CR64" s="49"/>
      <c r="CS64" s="49"/>
      <c r="CT64" s="50"/>
      <c r="CU64" s="41">
        <f t="shared" si="3"/>
        <v>0.106050847</v>
      </c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1">
        <f t="shared" si="4"/>
        <v>0.106050847</v>
      </c>
      <c r="DG64" s="42"/>
      <c r="DH64" s="42"/>
      <c r="DI64" s="42"/>
      <c r="DJ64" s="42"/>
      <c r="DK64" s="42"/>
      <c r="DL64" s="42"/>
      <c r="DM64" s="42"/>
      <c r="DN64" s="42"/>
      <c r="DO64" s="43"/>
      <c r="DP64" s="44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3"/>
      <c r="EC64" s="41">
        <f t="shared" si="0"/>
        <v>0.106050847</v>
      </c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3"/>
      <c r="EP64" s="44"/>
      <c r="EQ64" s="42"/>
      <c r="ER64" s="42"/>
      <c r="ES64" s="42"/>
      <c r="ET64" s="42"/>
      <c r="EU64" s="42"/>
      <c r="EV64" s="42"/>
      <c r="EW64" s="42"/>
      <c r="EX64" s="42"/>
      <c r="EY64" s="42"/>
      <c r="EZ64" s="43"/>
      <c r="FA64" s="179"/>
      <c r="FB64" s="180"/>
      <c r="FC64" s="180"/>
      <c r="FD64" s="180"/>
      <c r="FE64" s="180"/>
      <c r="FF64" s="180"/>
      <c r="FG64" s="180"/>
      <c r="FH64" s="180"/>
      <c r="FI64" s="180"/>
      <c r="FJ64" s="180"/>
      <c r="FK64" s="181"/>
    </row>
    <row r="65" spans="1:167" s="5" customFormat="1" ht="51.75" customHeight="1">
      <c r="A65" s="53" t="s">
        <v>168</v>
      </c>
      <c r="B65" s="54"/>
      <c r="C65" s="54"/>
      <c r="D65" s="55"/>
      <c r="E65" s="79" t="s">
        <v>131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1"/>
      <c r="Y65" s="53" t="s">
        <v>191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5"/>
      <c r="AJ65" s="53" t="s">
        <v>191</v>
      </c>
      <c r="AK65" s="54"/>
      <c r="AL65" s="54"/>
      <c r="AM65" s="54"/>
      <c r="AN65" s="54"/>
      <c r="AO65" s="54"/>
      <c r="AP65" s="54"/>
      <c r="AQ65" s="54"/>
      <c r="AR65" s="55"/>
      <c r="AS65" s="53"/>
      <c r="AT65" s="54"/>
      <c r="AU65" s="54"/>
      <c r="AV65" s="54"/>
      <c r="AW65" s="54"/>
      <c r="AX65" s="54"/>
      <c r="AY65" s="54"/>
      <c r="AZ65" s="54"/>
      <c r="BA65" s="55"/>
      <c r="BB65" s="44"/>
      <c r="BC65" s="42"/>
      <c r="BD65" s="42"/>
      <c r="BE65" s="42"/>
      <c r="BF65" s="42"/>
      <c r="BG65" s="42"/>
      <c r="BH65" s="42"/>
      <c r="BI65" s="42"/>
      <c r="BJ65" s="43"/>
      <c r="BK65" s="44"/>
      <c r="BL65" s="42"/>
      <c r="BM65" s="42"/>
      <c r="BN65" s="42"/>
      <c r="BO65" s="42"/>
      <c r="BP65" s="42"/>
      <c r="BQ65" s="42"/>
      <c r="BR65" s="42"/>
      <c r="BS65" s="43"/>
      <c r="BT65" s="44"/>
      <c r="BU65" s="42"/>
      <c r="BV65" s="42"/>
      <c r="BW65" s="42"/>
      <c r="BX65" s="42"/>
      <c r="BY65" s="42"/>
      <c r="BZ65" s="42"/>
      <c r="CA65" s="42"/>
      <c r="CB65" s="43"/>
      <c r="CC65" s="41">
        <v>1.227584746</v>
      </c>
      <c r="CD65" s="51"/>
      <c r="CE65" s="51"/>
      <c r="CF65" s="51"/>
      <c r="CG65" s="51"/>
      <c r="CH65" s="51"/>
      <c r="CI65" s="51"/>
      <c r="CJ65" s="51"/>
      <c r="CK65" s="52"/>
      <c r="CL65" s="44"/>
      <c r="CM65" s="42"/>
      <c r="CN65" s="42"/>
      <c r="CO65" s="42"/>
      <c r="CP65" s="42"/>
      <c r="CQ65" s="42"/>
      <c r="CR65" s="42"/>
      <c r="CS65" s="42"/>
      <c r="CT65" s="43"/>
      <c r="CU65" s="41">
        <f t="shared" si="3"/>
        <v>1.227584746</v>
      </c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1">
        <f t="shared" si="4"/>
        <v>1.227584746</v>
      </c>
      <c r="DG65" s="42"/>
      <c r="DH65" s="42"/>
      <c r="DI65" s="42"/>
      <c r="DJ65" s="42"/>
      <c r="DK65" s="42"/>
      <c r="DL65" s="42"/>
      <c r="DM65" s="42"/>
      <c r="DN65" s="42"/>
      <c r="DO65" s="43"/>
      <c r="DP65" s="44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3"/>
      <c r="EC65" s="41">
        <f t="shared" si="0"/>
        <v>1.227584746</v>
      </c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3"/>
      <c r="EP65" s="44"/>
      <c r="EQ65" s="42"/>
      <c r="ER65" s="42"/>
      <c r="ES65" s="42"/>
      <c r="ET65" s="42"/>
      <c r="EU65" s="42"/>
      <c r="EV65" s="42"/>
      <c r="EW65" s="42"/>
      <c r="EX65" s="42"/>
      <c r="EY65" s="42"/>
      <c r="EZ65" s="43"/>
      <c r="FA65" s="76" t="s">
        <v>217</v>
      </c>
      <c r="FB65" s="77"/>
      <c r="FC65" s="77"/>
      <c r="FD65" s="77"/>
      <c r="FE65" s="77"/>
      <c r="FF65" s="77"/>
      <c r="FG65" s="77"/>
      <c r="FH65" s="77"/>
      <c r="FI65" s="77"/>
      <c r="FJ65" s="77"/>
      <c r="FK65" s="78"/>
    </row>
    <row r="66" spans="1:167" s="5" customFormat="1" ht="36.75" customHeight="1">
      <c r="A66" s="53" t="s">
        <v>169</v>
      </c>
      <c r="B66" s="54"/>
      <c r="C66" s="54"/>
      <c r="D66" s="55"/>
      <c r="E66" s="79" t="s">
        <v>132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1"/>
      <c r="Y66" s="53" t="s">
        <v>191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5"/>
      <c r="AJ66" s="53" t="s">
        <v>191</v>
      </c>
      <c r="AK66" s="54"/>
      <c r="AL66" s="54"/>
      <c r="AM66" s="54"/>
      <c r="AN66" s="54"/>
      <c r="AO66" s="54"/>
      <c r="AP66" s="54"/>
      <c r="AQ66" s="54"/>
      <c r="AR66" s="55"/>
      <c r="AS66" s="53"/>
      <c r="AT66" s="54"/>
      <c r="AU66" s="54"/>
      <c r="AV66" s="54"/>
      <c r="AW66" s="54"/>
      <c r="AX66" s="54"/>
      <c r="AY66" s="54"/>
      <c r="AZ66" s="54"/>
      <c r="BA66" s="55"/>
      <c r="BB66" s="44"/>
      <c r="BC66" s="42"/>
      <c r="BD66" s="42"/>
      <c r="BE66" s="42"/>
      <c r="BF66" s="42"/>
      <c r="BG66" s="42"/>
      <c r="BH66" s="42"/>
      <c r="BI66" s="42"/>
      <c r="BJ66" s="43"/>
      <c r="BK66" s="44"/>
      <c r="BL66" s="42"/>
      <c r="BM66" s="42"/>
      <c r="BN66" s="42"/>
      <c r="BO66" s="42"/>
      <c r="BP66" s="42"/>
      <c r="BQ66" s="42"/>
      <c r="BR66" s="42"/>
      <c r="BS66" s="43"/>
      <c r="BT66" s="44"/>
      <c r="BU66" s="42"/>
      <c r="BV66" s="42"/>
      <c r="BW66" s="42"/>
      <c r="BX66" s="42"/>
      <c r="BY66" s="42"/>
      <c r="BZ66" s="42"/>
      <c r="CA66" s="42"/>
      <c r="CB66" s="43"/>
      <c r="CC66" s="41">
        <v>0.129123729</v>
      </c>
      <c r="CD66" s="51"/>
      <c r="CE66" s="51"/>
      <c r="CF66" s="51"/>
      <c r="CG66" s="51"/>
      <c r="CH66" s="51"/>
      <c r="CI66" s="51"/>
      <c r="CJ66" s="51"/>
      <c r="CK66" s="52"/>
      <c r="CL66" s="44">
        <v>0.094</v>
      </c>
      <c r="CM66" s="42"/>
      <c r="CN66" s="42"/>
      <c r="CO66" s="42"/>
      <c r="CP66" s="42"/>
      <c r="CQ66" s="42"/>
      <c r="CR66" s="42"/>
      <c r="CS66" s="42"/>
      <c r="CT66" s="43"/>
      <c r="CU66" s="41">
        <f t="shared" si="3"/>
        <v>0.03512372899999999</v>
      </c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1">
        <f t="shared" si="4"/>
        <v>0.03512372899999999</v>
      </c>
      <c r="DG66" s="42"/>
      <c r="DH66" s="42"/>
      <c r="DI66" s="42"/>
      <c r="DJ66" s="42"/>
      <c r="DK66" s="42"/>
      <c r="DL66" s="42"/>
      <c r="DM66" s="42"/>
      <c r="DN66" s="42"/>
      <c r="DO66" s="43"/>
      <c r="DP66" s="44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3"/>
      <c r="EC66" s="41">
        <f t="shared" si="0"/>
        <v>0.03512372899999999</v>
      </c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3"/>
      <c r="EP66" s="44"/>
      <c r="EQ66" s="42"/>
      <c r="ER66" s="42"/>
      <c r="ES66" s="42"/>
      <c r="ET66" s="42"/>
      <c r="EU66" s="42"/>
      <c r="EV66" s="42"/>
      <c r="EW66" s="42"/>
      <c r="EX66" s="42"/>
      <c r="EY66" s="42"/>
      <c r="EZ66" s="43"/>
      <c r="FA66" s="79" t="s">
        <v>215</v>
      </c>
      <c r="FB66" s="80"/>
      <c r="FC66" s="80"/>
      <c r="FD66" s="80"/>
      <c r="FE66" s="80"/>
      <c r="FF66" s="80"/>
      <c r="FG66" s="80"/>
      <c r="FH66" s="80"/>
      <c r="FI66" s="80"/>
      <c r="FJ66" s="80"/>
      <c r="FK66" s="81"/>
    </row>
    <row r="67" spans="1:167" s="5" customFormat="1" ht="73.5" customHeight="1">
      <c r="A67" s="53" t="s">
        <v>170</v>
      </c>
      <c r="B67" s="54"/>
      <c r="C67" s="54"/>
      <c r="D67" s="55"/>
      <c r="E67" s="79" t="s">
        <v>133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1"/>
      <c r="Y67" s="53" t="s">
        <v>191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5"/>
      <c r="AJ67" s="53" t="s">
        <v>191</v>
      </c>
      <c r="AK67" s="54"/>
      <c r="AL67" s="54"/>
      <c r="AM67" s="54"/>
      <c r="AN67" s="54"/>
      <c r="AO67" s="54"/>
      <c r="AP67" s="54"/>
      <c r="AQ67" s="54"/>
      <c r="AR67" s="55"/>
      <c r="AS67" s="53"/>
      <c r="AT67" s="54"/>
      <c r="AU67" s="54"/>
      <c r="AV67" s="54"/>
      <c r="AW67" s="54"/>
      <c r="AX67" s="54"/>
      <c r="AY67" s="54"/>
      <c r="AZ67" s="54"/>
      <c r="BA67" s="55"/>
      <c r="BB67" s="44"/>
      <c r="BC67" s="42"/>
      <c r="BD67" s="42"/>
      <c r="BE67" s="42"/>
      <c r="BF67" s="42"/>
      <c r="BG67" s="42"/>
      <c r="BH67" s="42"/>
      <c r="BI67" s="42"/>
      <c r="BJ67" s="43"/>
      <c r="BK67" s="44"/>
      <c r="BL67" s="42"/>
      <c r="BM67" s="42"/>
      <c r="BN67" s="42"/>
      <c r="BO67" s="42"/>
      <c r="BP67" s="42"/>
      <c r="BQ67" s="42"/>
      <c r="BR67" s="42"/>
      <c r="BS67" s="43"/>
      <c r="BT67" s="44"/>
      <c r="BU67" s="42"/>
      <c r="BV67" s="42"/>
      <c r="BW67" s="42"/>
      <c r="BX67" s="42"/>
      <c r="BY67" s="42"/>
      <c r="BZ67" s="42"/>
      <c r="CA67" s="42"/>
      <c r="CB67" s="43"/>
      <c r="CC67" s="41">
        <v>1.500381356</v>
      </c>
      <c r="CD67" s="51"/>
      <c r="CE67" s="51"/>
      <c r="CF67" s="51"/>
      <c r="CG67" s="51"/>
      <c r="CH67" s="51"/>
      <c r="CI67" s="51"/>
      <c r="CJ67" s="51"/>
      <c r="CK67" s="52"/>
      <c r="CL67" s="48">
        <v>1.03681</v>
      </c>
      <c r="CM67" s="49"/>
      <c r="CN67" s="49"/>
      <c r="CO67" s="49"/>
      <c r="CP67" s="49"/>
      <c r="CQ67" s="49"/>
      <c r="CR67" s="49"/>
      <c r="CS67" s="49"/>
      <c r="CT67" s="50"/>
      <c r="CU67" s="41">
        <f t="shared" si="3"/>
        <v>0.4635713560000001</v>
      </c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1">
        <f>CC67-CL67</f>
        <v>0.4635713560000001</v>
      </c>
      <c r="DG67" s="42"/>
      <c r="DH67" s="42"/>
      <c r="DI67" s="42"/>
      <c r="DJ67" s="42"/>
      <c r="DK67" s="42"/>
      <c r="DL67" s="42"/>
      <c r="DM67" s="42"/>
      <c r="DN67" s="42"/>
      <c r="DO67" s="43"/>
      <c r="DP67" s="44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3"/>
      <c r="EC67" s="41">
        <f t="shared" si="0"/>
        <v>0.4635713560000001</v>
      </c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3"/>
      <c r="EP67" s="44"/>
      <c r="EQ67" s="42"/>
      <c r="ER67" s="42"/>
      <c r="ES67" s="42"/>
      <c r="ET67" s="42"/>
      <c r="EU67" s="42"/>
      <c r="EV67" s="42"/>
      <c r="EW67" s="42"/>
      <c r="EX67" s="42"/>
      <c r="EY67" s="42"/>
      <c r="EZ67" s="43"/>
      <c r="FA67" s="79" t="s">
        <v>215</v>
      </c>
      <c r="FB67" s="80"/>
      <c r="FC67" s="80"/>
      <c r="FD67" s="80"/>
      <c r="FE67" s="80"/>
      <c r="FF67" s="80"/>
      <c r="FG67" s="80"/>
      <c r="FH67" s="80"/>
      <c r="FI67" s="80"/>
      <c r="FJ67" s="80"/>
      <c r="FK67" s="81"/>
    </row>
    <row r="68" spans="1:167" s="5" customFormat="1" ht="53.25" customHeight="1">
      <c r="A68" s="53" t="s">
        <v>180</v>
      </c>
      <c r="B68" s="54"/>
      <c r="C68" s="54"/>
      <c r="D68" s="55"/>
      <c r="E68" s="79" t="s">
        <v>134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1"/>
      <c r="Y68" s="53" t="s">
        <v>191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5"/>
      <c r="AJ68" s="53" t="s">
        <v>191</v>
      </c>
      <c r="AK68" s="54"/>
      <c r="AL68" s="54"/>
      <c r="AM68" s="54"/>
      <c r="AN68" s="54"/>
      <c r="AO68" s="54"/>
      <c r="AP68" s="54"/>
      <c r="AQ68" s="54"/>
      <c r="AR68" s="55"/>
      <c r="AS68" s="53"/>
      <c r="AT68" s="54"/>
      <c r="AU68" s="54"/>
      <c r="AV68" s="54"/>
      <c r="AW68" s="54"/>
      <c r="AX68" s="54"/>
      <c r="AY68" s="54"/>
      <c r="AZ68" s="54"/>
      <c r="BA68" s="55"/>
      <c r="BB68" s="44"/>
      <c r="BC68" s="42"/>
      <c r="BD68" s="42"/>
      <c r="BE68" s="42"/>
      <c r="BF68" s="42"/>
      <c r="BG68" s="42"/>
      <c r="BH68" s="42"/>
      <c r="BI68" s="42"/>
      <c r="BJ68" s="43"/>
      <c r="BK68" s="44"/>
      <c r="BL68" s="42"/>
      <c r="BM68" s="42"/>
      <c r="BN68" s="42"/>
      <c r="BO68" s="42"/>
      <c r="BP68" s="42"/>
      <c r="BQ68" s="42"/>
      <c r="BR68" s="42"/>
      <c r="BS68" s="43"/>
      <c r="BT68" s="44"/>
      <c r="BU68" s="42"/>
      <c r="BV68" s="42"/>
      <c r="BW68" s="42"/>
      <c r="BX68" s="42"/>
      <c r="BY68" s="42"/>
      <c r="BZ68" s="42"/>
      <c r="CA68" s="42"/>
      <c r="CB68" s="43"/>
      <c r="CC68" s="41">
        <v>0.374640678</v>
      </c>
      <c r="CD68" s="51"/>
      <c r="CE68" s="51"/>
      <c r="CF68" s="51"/>
      <c r="CG68" s="51"/>
      <c r="CH68" s="51"/>
      <c r="CI68" s="51"/>
      <c r="CJ68" s="51"/>
      <c r="CK68" s="52"/>
      <c r="CL68" s="44"/>
      <c r="CM68" s="42"/>
      <c r="CN68" s="42"/>
      <c r="CO68" s="42"/>
      <c r="CP68" s="42"/>
      <c r="CQ68" s="42"/>
      <c r="CR68" s="42"/>
      <c r="CS68" s="42"/>
      <c r="CT68" s="43"/>
      <c r="CU68" s="41">
        <f t="shared" si="3"/>
        <v>0.374640678</v>
      </c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1">
        <f t="shared" si="4"/>
        <v>0.374640678</v>
      </c>
      <c r="DG68" s="42"/>
      <c r="DH68" s="42"/>
      <c r="DI68" s="42"/>
      <c r="DJ68" s="42"/>
      <c r="DK68" s="42"/>
      <c r="DL68" s="42"/>
      <c r="DM68" s="42"/>
      <c r="DN68" s="42"/>
      <c r="DO68" s="43"/>
      <c r="DP68" s="44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3"/>
      <c r="EC68" s="41">
        <f t="shared" si="0"/>
        <v>0.374640678</v>
      </c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3"/>
      <c r="EP68" s="44"/>
      <c r="EQ68" s="42"/>
      <c r="ER68" s="42"/>
      <c r="ES68" s="42"/>
      <c r="ET68" s="42"/>
      <c r="EU68" s="42"/>
      <c r="EV68" s="42"/>
      <c r="EW68" s="42"/>
      <c r="EX68" s="42"/>
      <c r="EY68" s="42"/>
      <c r="EZ68" s="43"/>
      <c r="FA68" s="76" t="s">
        <v>216</v>
      </c>
      <c r="FB68" s="77"/>
      <c r="FC68" s="77"/>
      <c r="FD68" s="77"/>
      <c r="FE68" s="77"/>
      <c r="FF68" s="77"/>
      <c r="FG68" s="77"/>
      <c r="FH68" s="77"/>
      <c r="FI68" s="77"/>
      <c r="FJ68" s="77"/>
      <c r="FK68" s="78"/>
    </row>
    <row r="69" spans="1:167" s="5" customFormat="1" ht="21.75" customHeight="1">
      <c r="A69" s="106" t="s">
        <v>99</v>
      </c>
      <c r="B69" s="107"/>
      <c r="C69" s="107"/>
      <c r="D69" s="108"/>
      <c r="E69" s="103" t="s">
        <v>135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5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5"/>
      <c r="AJ69" s="53"/>
      <c r="AK69" s="54"/>
      <c r="AL69" s="54"/>
      <c r="AM69" s="54"/>
      <c r="AN69" s="54"/>
      <c r="AO69" s="54"/>
      <c r="AP69" s="54"/>
      <c r="AQ69" s="54"/>
      <c r="AR69" s="55"/>
      <c r="AS69" s="53"/>
      <c r="AT69" s="54"/>
      <c r="AU69" s="54"/>
      <c r="AV69" s="54"/>
      <c r="AW69" s="54"/>
      <c r="AX69" s="54"/>
      <c r="AY69" s="54"/>
      <c r="AZ69" s="54"/>
      <c r="BA69" s="55"/>
      <c r="BB69" s="44"/>
      <c r="BC69" s="42"/>
      <c r="BD69" s="42"/>
      <c r="BE69" s="42"/>
      <c r="BF69" s="42"/>
      <c r="BG69" s="42"/>
      <c r="BH69" s="42"/>
      <c r="BI69" s="42"/>
      <c r="BJ69" s="43"/>
      <c r="BK69" s="91">
        <f>SUM(BK70:BS78)</f>
        <v>9.48</v>
      </c>
      <c r="BL69" s="99"/>
      <c r="BM69" s="99"/>
      <c r="BN69" s="99"/>
      <c r="BO69" s="99"/>
      <c r="BP69" s="99"/>
      <c r="BQ69" s="99"/>
      <c r="BR69" s="99"/>
      <c r="BS69" s="100"/>
      <c r="BT69" s="91">
        <f>SUM(BT70:CB78)</f>
        <v>6.781</v>
      </c>
      <c r="BU69" s="99"/>
      <c r="BV69" s="99"/>
      <c r="BW69" s="99"/>
      <c r="BX69" s="99"/>
      <c r="BY69" s="99"/>
      <c r="BZ69" s="99"/>
      <c r="CA69" s="99"/>
      <c r="CB69" s="100"/>
      <c r="CC69" s="91">
        <f>SUM(CC70:CK78)</f>
        <v>68.321001706</v>
      </c>
      <c r="CD69" s="99"/>
      <c r="CE69" s="99"/>
      <c r="CF69" s="99"/>
      <c r="CG69" s="99"/>
      <c r="CH69" s="99"/>
      <c r="CI69" s="99"/>
      <c r="CJ69" s="99"/>
      <c r="CK69" s="100"/>
      <c r="CL69" s="91">
        <f>SUM(CL70:CT78)</f>
        <v>11.75743</v>
      </c>
      <c r="CM69" s="99"/>
      <c r="CN69" s="99"/>
      <c r="CO69" s="99"/>
      <c r="CP69" s="99"/>
      <c r="CQ69" s="99"/>
      <c r="CR69" s="99"/>
      <c r="CS69" s="99"/>
      <c r="CT69" s="100"/>
      <c r="CU69" s="91">
        <f>SUM(CU70:DE73)</f>
        <v>63.826701706</v>
      </c>
      <c r="CV69" s="92"/>
      <c r="CW69" s="92"/>
      <c r="CX69" s="92"/>
      <c r="CY69" s="92"/>
      <c r="CZ69" s="92"/>
      <c r="DA69" s="92"/>
      <c r="DB69" s="92"/>
      <c r="DC69" s="92"/>
      <c r="DD69" s="92"/>
      <c r="DE69" s="93"/>
      <c r="DF69" s="91">
        <f>SUM(DF70:DO78)</f>
        <v>56.563571706000005</v>
      </c>
      <c r="DG69" s="92"/>
      <c r="DH69" s="92"/>
      <c r="DI69" s="92"/>
      <c r="DJ69" s="92"/>
      <c r="DK69" s="92"/>
      <c r="DL69" s="92"/>
      <c r="DM69" s="92"/>
      <c r="DN69" s="92"/>
      <c r="DO69" s="93"/>
      <c r="DP69" s="44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3"/>
      <c r="EC69" s="91">
        <f>DF69</f>
        <v>56.563571706000005</v>
      </c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3"/>
      <c r="EP69" s="44"/>
      <c r="EQ69" s="42"/>
      <c r="ER69" s="42"/>
      <c r="ES69" s="42"/>
      <c r="ET69" s="42"/>
      <c r="EU69" s="42"/>
      <c r="EV69" s="42"/>
      <c r="EW69" s="42"/>
      <c r="EX69" s="42"/>
      <c r="EY69" s="42"/>
      <c r="EZ69" s="43"/>
      <c r="FA69" s="95"/>
      <c r="FB69" s="96"/>
      <c r="FC69" s="96"/>
      <c r="FD69" s="96"/>
      <c r="FE69" s="96"/>
      <c r="FF69" s="96"/>
      <c r="FG69" s="96"/>
      <c r="FH69" s="96"/>
      <c r="FI69" s="96"/>
      <c r="FJ69" s="96"/>
      <c r="FK69" s="97"/>
    </row>
    <row r="70" spans="1:167" s="5" customFormat="1" ht="63.75" customHeight="1">
      <c r="A70" s="53" t="s">
        <v>171</v>
      </c>
      <c r="B70" s="54"/>
      <c r="C70" s="54"/>
      <c r="D70" s="55"/>
      <c r="E70" s="79" t="s">
        <v>173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1"/>
      <c r="Y70" s="53" t="s">
        <v>191</v>
      </c>
      <c r="Z70" s="54"/>
      <c r="AA70" s="54"/>
      <c r="AB70" s="54"/>
      <c r="AC70" s="54"/>
      <c r="AD70" s="54"/>
      <c r="AE70" s="54"/>
      <c r="AF70" s="54"/>
      <c r="AG70" s="54"/>
      <c r="AH70" s="54"/>
      <c r="AI70" s="55"/>
      <c r="AJ70" s="53" t="s">
        <v>191</v>
      </c>
      <c r="AK70" s="54"/>
      <c r="AL70" s="54"/>
      <c r="AM70" s="54"/>
      <c r="AN70" s="54"/>
      <c r="AO70" s="54"/>
      <c r="AP70" s="54"/>
      <c r="AQ70" s="54"/>
      <c r="AR70" s="55"/>
      <c r="AS70" s="53"/>
      <c r="AT70" s="54"/>
      <c r="AU70" s="54"/>
      <c r="AV70" s="54"/>
      <c r="AW70" s="54"/>
      <c r="AX70" s="54"/>
      <c r="AY70" s="54"/>
      <c r="AZ70" s="54"/>
      <c r="BA70" s="55"/>
      <c r="BB70" s="44"/>
      <c r="BC70" s="42"/>
      <c r="BD70" s="42"/>
      <c r="BE70" s="42"/>
      <c r="BF70" s="42"/>
      <c r="BG70" s="42"/>
      <c r="BH70" s="42"/>
      <c r="BI70" s="42"/>
      <c r="BJ70" s="43"/>
      <c r="BK70" s="44"/>
      <c r="BL70" s="42"/>
      <c r="BM70" s="42"/>
      <c r="BN70" s="42"/>
      <c r="BO70" s="42"/>
      <c r="BP70" s="42"/>
      <c r="BQ70" s="42"/>
      <c r="BR70" s="42"/>
      <c r="BS70" s="43"/>
      <c r="BT70" s="44"/>
      <c r="BU70" s="42"/>
      <c r="BV70" s="42"/>
      <c r="BW70" s="42"/>
      <c r="BX70" s="42"/>
      <c r="BY70" s="42"/>
      <c r="BZ70" s="42"/>
      <c r="CA70" s="42"/>
      <c r="CB70" s="43"/>
      <c r="CC70" s="41">
        <v>28.72366441</v>
      </c>
      <c r="CD70" s="51"/>
      <c r="CE70" s="51"/>
      <c r="CF70" s="51"/>
      <c r="CG70" s="51"/>
      <c r="CH70" s="51"/>
      <c r="CI70" s="51"/>
      <c r="CJ70" s="51"/>
      <c r="CK70" s="52"/>
      <c r="CL70" s="44"/>
      <c r="CM70" s="42"/>
      <c r="CN70" s="42"/>
      <c r="CO70" s="42"/>
      <c r="CP70" s="42"/>
      <c r="CQ70" s="42"/>
      <c r="CR70" s="42"/>
      <c r="CS70" s="42"/>
      <c r="CT70" s="43"/>
      <c r="CU70" s="41">
        <f>CC70-CL70</f>
        <v>28.72366441</v>
      </c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1">
        <f>CC70-CL70</f>
        <v>28.72366441</v>
      </c>
      <c r="DG70" s="42"/>
      <c r="DH70" s="42"/>
      <c r="DI70" s="42"/>
      <c r="DJ70" s="42"/>
      <c r="DK70" s="42"/>
      <c r="DL70" s="42"/>
      <c r="DM70" s="42"/>
      <c r="DN70" s="42"/>
      <c r="DO70" s="43"/>
      <c r="DP70" s="44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3"/>
      <c r="EC70" s="41">
        <f t="shared" si="0"/>
        <v>28.72366441</v>
      </c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3"/>
      <c r="EP70" s="44"/>
      <c r="EQ70" s="42"/>
      <c r="ER70" s="42"/>
      <c r="ES70" s="42"/>
      <c r="ET70" s="42"/>
      <c r="EU70" s="42"/>
      <c r="EV70" s="42"/>
      <c r="EW70" s="42"/>
      <c r="EX70" s="42"/>
      <c r="EY70" s="42"/>
      <c r="EZ70" s="43"/>
      <c r="FA70" s="82" t="s">
        <v>245</v>
      </c>
      <c r="FB70" s="83"/>
      <c r="FC70" s="83"/>
      <c r="FD70" s="83"/>
      <c r="FE70" s="83"/>
      <c r="FF70" s="83"/>
      <c r="FG70" s="83"/>
      <c r="FH70" s="83"/>
      <c r="FI70" s="83"/>
      <c r="FJ70" s="83"/>
      <c r="FK70" s="84"/>
    </row>
    <row r="71" spans="1:167" s="5" customFormat="1" ht="27.75" customHeight="1">
      <c r="A71" s="101" t="s">
        <v>172</v>
      </c>
      <c r="B71" s="101"/>
      <c r="C71" s="101"/>
      <c r="D71" s="101"/>
      <c r="E71" s="102" t="s">
        <v>174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53" t="s">
        <v>191</v>
      </c>
      <c r="Z71" s="54"/>
      <c r="AA71" s="54"/>
      <c r="AB71" s="54"/>
      <c r="AC71" s="54"/>
      <c r="AD71" s="54"/>
      <c r="AE71" s="54"/>
      <c r="AF71" s="54"/>
      <c r="AG71" s="54"/>
      <c r="AH71" s="54"/>
      <c r="AI71" s="55"/>
      <c r="AJ71" s="53" t="s">
        <v>191</v>
      </c>
      <c r="AK71" s="54"/>
      <c r="AL71" s="54"/>
      <c r="AM71" s="54"/>
      <c r="AN71" s="54"/>
      <c r="AO71" s="54"/>
      <c r="AP71" s="54"/>
      <c r="AQ71" s="54"/>
      <c r="AR71" s="55"/>
      <c r="AS71" s="101"/>
      <c r="AT71" s="101"/>
      <c r="AU71" s="101"/>
      <c r="AV71" s="101"/>
      <c r="AW71" s="101"/>
      <c r="AX71" s="101"/>
      <c r="AY71" s="101"/>
      <c r="AZ71" s="101"/>
      <c r="BA71" s="101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8">
        <v>8.680388136</v>
      </c>
      <c r="CD71" s="98"/>
      <c r="CE71" s="98"/>
      <c r="CF71" s="98"/>
      <c r="CG71" s="98"/>
      <c r="CH71" s="98"/>
      <c r="CI71" s="98"/>
      <c r="CJ71" s="98"/>
      <c r="CK71" s="98"/>
      <c r="CL71" s="98">
        <v>4.1877</v>
      </c>
      <c r="CM71" s="98"/>
      <c r="CN71" s="98"/>
      <c r="CO71" s="98"/>
      <c r="CP71" s="98"/>
      <c r="CQ71" s="98"/>
      <c r="CR71" s="98"/>
      <c r="CS71" s="98"/>
      <c r="CT71" s="98"/>
      <c r="CU71" s="41">
        <f>CC71-CL71</f>
        <v>4.492688135999999</v>
      </c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1">
        <f aca="true" t="shared" si="5" ref="DF71:DF76">CC71-CL71</f>
        <v>4.492688135999999</v>
      </c>
      <c r="DG71" s="42"/>
      <c r="DH71" s="42"/>
      <c r="DI71" s="42"/>
      <c r="DJ71" s="42"/>
      <c r="DK71" s="42"/>
      <c r="DL71" s="42"/>
      <c r="DM71" s="42"/>
      <c r="DN71" s="42"/>
      <c r="DO71" s="43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41">
        <f t="shared" si="0"/>
        <v>4.492688135999999</v>
      </c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3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45" t="s">
        <v>232</v>
      </c>
      <c r="FB71" s="46"/>
      <c r="FC71" s="46"/>
      <c r="FD71" s="46"/>
      <c r="FE71" s="46"/>
      <c r="FF71" s="46"/>
      <c r="FG71" s="46"/>
      <c r="FH71" s="46"/>
      <c r="FI71" s="46"/>
      <c r="FJ71" s="46"/>
      <c r="FK71" s="47"/>
    </row>
    <row r="72" spans="1:167" s="5" customFormat="1" ht="31.5" customHeight="1">
      <c r="A72" s="101" t="s">
        <v>177</v>
      </c>
      <c r="B72" s="101"/>
      <c r="C72" s="101"/>
      <c r="D72" s="101"/>
      <c r="E72" s="102" t="s">
        <v>175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53" t="s">
        <v>191</v>
      </c>
      <c r="Z72" s="54"/>
      <c r="AA72" s="54"/>
      <c r="AB72" s="54"/>
      <c r="AC72" s="54"/>
      <c r="AD72" s="54"/>
      <c r="AE72" s="54"/>
      <c r="AF72" s="54"/>
      <c r="AG72" s="54"/>
      <c r="AH72" s="54"/>
      <c r="AI72" s="55"/>
      <c r="AJ72" s="53" t="s">
        <v>191</v>
      </c>
      <c r="AK72" s="54"/>
      <c r="AL72" s="54"/>
      <c r="AM72" s="54"/>
      <c r="AN72" s="54"/>
      <c r="AO72" s="54"/>
      <c r="AP72" s="54"/>
      <c r="AQ72" s="54"/>
      <c r="AR72" s="55"/>
      <c r="AS72" s="101"/>
      <c r="AT72" s="101"/>
      <c r="AU72" s="101"/>
      <c r="AV72" s="101"/>
      <c r="AW72" s="101"/>
      <c r="AX72" s="101"/>
      <c r="AY72" s="101"/>
      <c r="AZ72" s="101"/>
      <c r="BA72" s="101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8">
        <v>15.45847458</v>
      </c>
      <c r="CD72" s="98"/>
      <c r="CE72" s="98"/>
      <c r="CF72" s="98"/>
      <c r="CG72" s="98"/>
      <c r="CH72" s="98"/>
      <c r="CI72" s="98"/>
      <c r="CJ72" s="98"/>
      <c r="CK72" s="98"/>
      <c r="CL72" s="98">
        <v>0.1553</v>
      </c>
      <c r="CM72" s="98"/>
      <c r="CN72" s="98"/>
      <c r="CO72" s="98"/>
      <c r="CP72" s="98"/>
      <c r="CQ72" s="98"/>
      <c r="CR72" s="98"/>
      <c r="CS72" s="98"/>
      <c r="CT72" s="98"/>
      <c r="CU72" s="41">
        <f>CC72-CL72</f>
        <v>15.30317458</v>
      </c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1">
        <f t="shared" si="5"/>
        <v>15.30317458</v>
      </c>
      <c r="DG72" s="42"/>
      <c r="DH72" s="42"/>
      <c r="DI72" s="42"/>
      <c r="DJ72" s="42"/>
      <c r="DK72" s="42"/>
      <c r="DL72" s="42"/>
      <c r="DM72" s="42"/>
      <c r="DN72" s="42"/>
      <c r="DO72" s="43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41">
        <f t="shared" si="0"/>
        <v>15.30317458</v>
      </c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3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45" t="s">
        <v>246</v>
      </c>
      <c r="FB72" s="46"/>
      <c r="FC72" s="46"/>
      <c r="FD72" s="46"/>
      <c r="FE72" s="46"/>
      <c r="FF72" s="46"/>
      <c r="FG72" s="46"/>
      <c r="FH72" s="46"/>
      <c r="FI72" s="46"/>
      <c r="FJ72" s="46"/>
      <c r="FK72" s="47"/>
    </row>
    <row r="73" spans="1:167" s="5" customFormat="1" ht="27.75" customHeight="1">
      <c r="A73" s="101" t="s">
        <v>178</v>
      </c>
      <c r="B73" s="101"/>
      <c r="C73" s="101"/>
      <c r="D73" s="101"/>
      <c r="E73" s="102" t="s">
        <v>176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53" t="s">
        <v>191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5"/>
      <c r="AJ73" s="53" t="s">
        <v>191</v>
      </c>
      <c r="AK73" s="54"/>
      <c r="AL73" s="54"/>
      <c r="AM73" s="54"/>
      <c r="AN73" s="54"/>
      <c r="AO73" s="54"/>
      <c r="AP73" s="54"/>
      <c r="AQ73" s="54"/>
      <c r="AR73" s="55"/>
      <c r="AS73" s="101"/>
      <c r="AT73" s="101"/>
      <c r="AU73" s="101"/>
      <c r="AV73" s="101"/>
      <c r="AW73" s="101"/>
      <c r="AX73" s="101"/>
      <c r="AY73" s="101"/>
      <c r="AZ73" s="101"/>
      <c r="BA73" s="101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8">
        <v>15.45847458</v>
      </c>
      <c r="CD73" s="98"/>
      <c r="CE73" s="98"/>
      <c r="CF73" s="98"/>
      <c r="CG73" s="98"/>
      <c r="CH73" s="98"/>
      <c r="CI73" s="98"/>
      <c r="CJ73" s="98"/>
      <c r="CK73" s="98"/>
      <c r="CL73" s="98">
        <v>0.1513</v>
      </c>
      <c r="CM73" s="98"/>
      <c r="CN73" s="98"/>
      <c r="CO73" s="98"/>
      <c r="CP73" s="98"/>
      <c r="CQ73" s="98"/>
      <c r="CR73" s="98"/>
      <c r="CS73" s="98"/>
      <c r="CT73" s="98"/>
      <c r="CU73" s="41">
        <f>CC73-CL73</f>
        <v>15.307174580000002</v>
      </c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 t="shared" si="5"/>
        <v>15.307174580000002</v>
      </c>
      <c r="DG73" s="42"/>
      <c r="DH73" s="42"/>
      <c r="DI73" s="42"/>
      <c r="DJ73" s="42"/>
      <c r="DK73" s="42"/>
      <c r="DL73" s="42"/>
      <c r="DM73" s="42"/>
      <c r="DN73" s="42"/>
      <c r="DO73" s="43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41">
        <f t="shared" si="0"/>
        <v>15.307174580000002</v>
      </c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3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45" t="s">
        <v>227</v>
      </c>
      <c r="FB73" s="46"/>
      <c r="FC73" s="46"/>
      <c r="FD73" s="46"/>
      <c r="FE73" s="46"/>
      <c r="FF73" s="46"/>
      <c r="FG73" s="46"/>
      <c r="FH73" s="46"/>
      <c r="FI73" s="46"/>
      <c r="FJ73" s="46"/>
      <c r="FK73" s="47"/>
    </row>
    <row r="74" spans="1:167" s="5" customFormat="1" ht="21.75" customHeight="1">
      <c r="A74" s="59" t="s">
        <v>207</v>
      </c>
      <c r="B74" s="60"/>
      <c r="C74" s="60"/>
      <c r="D74" s="60"/>
      <c r="E74" s="45" t="s">
        <v>209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7"/>
      <c r="Y74" s="53" t="s">
        <v>198</v>
      </c>
      <c r="Z74" s="54"/>
      <c r="AA74" s="54"/>
      <c r="AB74" s="54"/>
      <c r="AC74" s="54"/>
      <c r="AD74" s="54"/>
      <c r="AE74" s="54"/>
      <c r="AF74" s="54"/>
      <c r="AG74" s="54"/>
      <c r="AH74" s="54"/>
      <c r="AI74" s="55"/>
      <c r="AJ74" s="53" t="s">
        <v>191</v>
      </c>
      <c r="AK74" s="54"/>
      <c r="AL74" s="54"/>
      <c r="AM74" s="54"/>
      <c r="AN74" s="54"/>
      <c r="AO74" s="54"/>
      <c r="AP74" s="54"/>
      <c r="AQ74" s="54"/>
      <c r="AR74" s="55"/>
      <c r="AS74" s="53"/>
      <c r="AT74" s="54"/>
      <c r="AU74" s="54"/>
      <c r="AV74" s="54"/>
      <c r="AW74" s="54"/>
      <c r="AX74" s="54"/>
      <c r="AY74" s="54"/>
      <c r="AZ74" s="54"/>
      <c r="BA74" s="55"/>
      <c r="BB74" s="44"/>
      <c r="BC74" s="42"/>
      <c r="BD74" s="42"/>
      <c r="BE74" s="42"/>
      <c r="BF74" s="42"/>
      <c r="BG74" s="42"/>
      <c r="BH74" s="42"/>
      <c r="BI74" s="42"/>
      <c r="BJ74" s="43"/>
      <c r="BK74" s="44">
        <v>3.803</v>
      </c>
      <c r="BL74" s="42"/>
      <c r="BM74" s="42"/>
      <c r="BN74" s="42"/>
      <c r="BO74" s="42"/>
      <c r="BP74" s="42"/>
      <c r="BQ74" s="42"/>
      <c r="BR74" s="42"/>
      <c r="BS74" s="43"/>
      <c r="BT74" s="44">
        <v>0.148</v>
      </c>
      <c r="BU74" s="42"/>
      <c r="BV74" s="42"/>
      <c r="BW74" s="42"/>
      <c r="BX74" s="42"/>
      <c r="BY74" s="42"/>
      <c r="BZ74" s="42"/>
      <c r="CA74" s="42"/>
      <c r="CB74" s="43"/>
      <c r="CC74" s="41">
        <v>0</v>
      </c>
      <c r="CD74" s="51"/>
      <c r="CE74" s="51"/>
      <c r="CF74" s="51"/>
      <c r="CG74" s="51"/>
      <c r="CH74" s="51"/>
      <c r="CI74" s="51"/>
      <c r="CJ74" s="51"/>
      <c r="CK74" s="52"/>
      <c r="CL74" s="41">
        <v>3.803</v>
      </c>
      <c r="CM74" s="51"/>
      <c r="CN74" s="51"/>
      <c r="CO74" s="51"/>
      <c r="CP74" s="51"/>
      <c r="CQ74" s="51"/>
      <c r="CR74" s="51"/>
      <c r="CS74" s="51"/>
      <c r="CT74" s="52"/>
      <c r="CU74" s="41"/>
      <c r="CV74" s="51"/>
      <c r="CW74" s="51"/>
      <c r="CX74" s="51"/>
      <c r="CY74" s="51"/>
      <c r="CZ74" s="51"/>
      <c r="DA74" s="51"/>
      <c r="DB74" s="51"/>
      <c r="DC74" s="51"/>
      <c r="DD74" s="51"/>
      <c r="DE74" s="52"/>
      <c r="DF74" s="41">
        <f t="shared" si="5"/>
        <v>-3.803</v>
      </c>
      <c r="DG74" s="42"/>
      <c r="DH74" s="42"/>
      <c r="DI74" s="42"/>
      <c r="DJ74" s="42"/>
      <c r="DK74" s="42"/>
      <c r="DL74" s="42"/>
      <c r="DM74" s="42"/>
      <c r="DN74" s="42"/>
      <c r="DO74" s="43"/>
      <c r="DP74" s="44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3"/>
      <c r="EC74" s="41">
        <f t="shared" si="0"/>
        <v>-3.803</v>
      </c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3"/>
      <c r="EP74" s="44"/>
      <c r="EQ74" s="42"/>
      <c r="ER74" s="42"/>
      <c r="ES74" s="42"/>
      <c r="ET74" s="42"/>
      <c r="EU74" s="42"/>
      <c r="EV74" s="42"/>
      <c r="EW74" s="42"/>
      <c r="EX74" s="42"/>
      <c r="EY74" s="42"/>
      <c r="EZ74" s="43"/>
      <c r="FA74" s="45" t="s">
        <v>215</v>
      </c>
      <c r="FB74" s="46"/>
      <c r="FC74" s="46"/>
      <c r="FD74" s="46"/>
      <c r="FE74" s="46"/>
      <c r="FF74" s="46"/>
      <c r="FG74" s="46"/>
      <c r="FH74" s="46"/>
      <c r="FI74" s="46"/>
      <c r="FJ74" s="46"/>
      <c r="FK74" s="47"/>
    </row>
    <row r="75" spans="1:167" s="5" customFormat="1" ht="61.5" customHeight="1">
      <c r="A75" s="59" t="s">
        <v>208</v>
      </c>
      <c r="B75" s="60"/>
      <c r="C75" s="60"/>
      <c r="D75" s="60"/>
      <c r="E75" s="45" t="s">
        <v>210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7"/>
      <c r="Y75" s="53" t="s">
        <v>198</v>
      </c>
      <c r="Z75" s="54"/>
      <c r="AA75" s="54"/>
      <c r="AB75" s="54"/>
      <c r="AC75" s="54"/>
      <c r="AD75" s="54"/>
      <c r="AE75" s="54"/>
      <c r="AF75" s="54"/>
      <c r="AG75" s="54"/>
      <c r="AH75" s="54"/>
      <c r="AI75" s="55"/>
      <c r="AJ75" s="53" t="s">
        <v>191</v>
      </c>
      <c r="AK75" s="54"/>
      <c r="AL75" s="54"/>
      <c r="AM75" s="54"/>
      <c r="AN75" s="54"/>
      <c r="AO75" s="54"/>
      <c r="AP75" s="54"/>
      <c r="AQ75" s="54"/>
      <c r="AR75" s="55"/>
      <c r="AS75" s="53"/>
      <c r="AT75" s="54"/>
      <c r="AU75" s="54"/>
      <c r="AV75" s="54"/>
      <c r="AW75" s="54"/>
      <c r="AX75" s="54"/>
      <c r="AY75" s="54"/>
      <c r="AZ75" s="54"/>
      <c r="BA75" s="55"/>
      <c r="BB75" s="44"/>
      <c r="BC75" s="42"/>
      <c r="BD75" s="42"/>
      <c r="BE75" s="42"/>
      <c r="BF75" s="42"/>
      <c r="BG75" s="42"/>
      <c r="BH75" s="42"/>
      <c r="BI75" s="42"/>
      <c r="BJ75" s="43"/>
      <c r="BK75" s="44"/>
      <c r="BL75" s="42"/>
      <c r="BM75" s="42"/>
      <c r="BN75" s="42"/>
      <c r="BO75" s="42"/>
      <c r="BP75" s="42"/>
      <c r="BQ75" s="42"/>
      <c r="BR75" s="42"/>
      <c r="BS75" s="43"/>
      <c r="BT75" s="44">
        <v>0.956</v>
      </c>
      <c r="BU75" s="42"/>
      <c r="BV75" s="42"/>
      <c r="BW75" s="42"/>
      <c r="BX75" s="42"/>
      <c r="BY75" s="42"/>
      <c r="BZ75" s="42"/>
      <c r="CA75" s="42"/>
      <c r="CB75" s="43"/>
      <c r="CC75" s="41">
        <v>0</v>
      </c>
      <c r="CD75" s="51"/>
      <c r="CE75" s="51"/>
      <c r="CF75" s="51"/>
      <c r="CG75" s="51"/>
      <c r="CH75" s="51"/>
      <c r="CI75" s="51"/>
      <c r="CJ75" s="51"/>
      <c r="CK75" s="52"/>
      <c r="CL75" s="41">
        <f>0.95052+0.005+0.03931</f>
        <v>0.99483</v>
      </c>
      <c r="CM75" s="51"/>
      <c r="CN75" s="51"/>
      <c r="CO75" s="51"/>
      <c r="CP75" s="51"/>
      <c r="CQ75" s="51"/>
      <c r="CR75" s="51"/>
      <c r="CS75" s="51"/>
      <c r="CT75" s="52"/>
      <c r="CU75" s="41"/>
      <c r="CV75" s="51"/>
      <c r="CW75" s="51"/>
      <c r="CX75" s="51"/>
      <c r="CY75" s="51"/>
      <c r="CZ75" s="51"/>
      <c r="DA75" s="51"/>
      <c r="DB75" s="51"/>
      <c r="DC75" s="51"/>
      <c r="DD75" s="51"/>
      <c r="DE75" s="52"/>
      <c r="DF75" s="41">
        <f t="shared" si="5"/>
        <v>-0.99483</v>
      </c>
      <c r="DG75" s="42"/>
      <c r="DH75" s="42"/>
      <c r="DI75" s="42"/>
      <c r="DJ75" s="42"/>
      <c r="DK75" s="42"/>
      <c r="DL75" s="42"/>
      <c r="DM75" s="42"/>
      <c r="DN75" s="42"/>
      <c r="DO75" s="43"/>
      <c r="DP75" s="44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3"/>
      <c r="EC75" s="41">
        <f t="shared" si="0"/>
        <v>-0.99483</v>
      </c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3"/>
      <c r="EP75" s="44"/>
      <c r="EQ75" s="42"/>
      <c r="ER75" s="42"/>
      <c r="ES75" s="42"/>
      <c r="ET75" s="42"/>
      <c r="EU75" s="42"/>
      <c r="EV75" s="42"/>
      <c r="EW75" s="42"/>
      <c r="EX75" s="42"/>
      <c r="EY75" s="42"/>
      <c r="EZ75" s="43"/>
      <c r="FA75" s="82" t="s">
        <v>234</v>
      </c>
      <c r="FB75" s="83"/>
      <c r="FC75" s="83"/>
      <c r="FD75" s="83"/>
      <c r="FE75" s="83"/>
      <c r="FF75" s="83"/>
      <c r="FG75" s="83"/>
      <c r="FH75" s="83"/>
      <c r="FI75" s="83"/>
      <c r="FJ75" s="83"/>
      <c r="FK75" s="84"/>
    </row>
    <row r="76" spans="1:167" s="5" customFormat="1" ht="37.5" customHeight="1">
      <c r="A76" s="59" t="s">
        <v>212</v>
      </c>
      <c r="B76" s="60"/>
      <c r="C76" s="60"/>
      <c r="D76" s="60"/>
      <c r="E76" s="45" t="s">
        <v>213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7"/>
      <c r="Y76" s="53" t="s">
        <v>198</v>
      </c>
      <c r="Z76" s="54"/>
      <c r="AA76" s="54"/>
      <c r="AB76" s="54"/>
      <c r="AC76" s="54"/>
      <c r="AD76" s="54"/>
      <c r="AE76" s="54"/>
      <c r="AF76" s="54"/>
      <c r="AG76" s="54"/>
      <c r="AH76" s="54"/>
      <c r="AI76" s="55"/>
      <c r="AJ76" s="53" t="s">
        <v>191</v>
      </c>
      <c r="AK76" s="54"/>
      <c r="AL76" s="54"/>
      <c r="AM76" s="54"/>
      <c r="AN76" s="54"/>
      <c r="AO76" s="54"/>
      <c r="AP76" s="54"/>
      <c r="AQ76" s="54"/>
      <c r="AR76" s="55"/>
      <c r="AS76" s="53"/>
      <c r="AT76" s="54"/>
      <c r="AU76" s="54"/>
      <c r="AV76" s="54"/>
      <c r="AW76" s="54"/>
      <c r="AX76" s="54"/>
      <c r="AY76" s="54"/>
      <c r="AZ76" s="54"/>
      <c r="BA76" s="55"/>
      <c r="BB76" s="44"/>
      <c r="BC76" s="42"/>
      <c r="BD76" s="42"/>
      <c r="BE76" s="42"/>
      <c r="BF76" s="42"/>
      <c r="BG76" s="42"/>
      <c r="BH76" s="42"/>
      <c r="BI76" s="42"/>
      <c r="BJ76" s="43"/>
      <c r="BK76" s="44">
        <v>4.042</v>
      </c>
      <c r="BL76" s="42"/>
      <c r="BM76" s="42"/>
      <c r="BN76" s="42"/>
      <c r="BO76" s="42"/>
      <c r="BP76" s="42"/>
      <c r="BQ76" s="42"/>
      <c r="BR76" s="42"/>
      <c r="BS76" s="43"/>
      <c r="BT76" s="44">
        <v>4.042</v>
      </c>
      <c r="BU76" s="42"/>
      <c r="BV76" s="42"/>
      <c r="BW76" s="42"/>
      <c r="BX76" s="42"/>
      <c r="BY76" s="42"/>
      <c r="BZ76" s="42"/>
      <c r="CA76" s="42"/>
      <c r="CB76" s="43"/>
      <c r="CC76" s="41">
        <v>0</v>
      </c>
      <c r="CD76" s="51"/>
      <c r="CE76" s="51"/>
      <c r="CF76" s="51"/>
      <c r="CG76" s="51"/>
      <c r="CH76" s="51"/>
      <c r="CI76" s="51"/>
      <c r="CJ76" s="51"/>
      <c r="CK76" s="52"/>
      <c r="CL76" s="44">
        <v>2.395</v>
      </c>
      <c r="CM76" s="42"/>
      <c r="CN76" s="42"/>
      <c r="CO76" s="42"/>
      <c r="CP76" s="42"/>
      <c r="CQ76" s="42"/>
      <c r="CR76" s="42"/>
      <c r="CS76" s="42"/>
      <c r="CT76" s="43"/>
      <c r="CU76" s="41"/>
      <c r="CV76" s="51"/>
      <c r="CW76" s="51"/>
      <c r="CX76" s="51"/>
      <c r="CY76" s="51"/>
      <c r="CZ76" s="51"/>
      <c r="DA76" s="51"/>
      <c r="DB76" s="51"/>
      <c r="DC76" s="51"/>
      <c r="DD76" s="51"/>
      <c r="DE76" s="52"/>
      <c r="DF76" s="41">
        <f t="shared" si="5"/>
        <v>-2.395</v>
      </c>
      <c r="DG76" s="42"/>
      <c r="DH76" s="42"/>
      <c r="DI76" s="42"/>
      <c r="DJ76" s="42"/>
      <c r="DK76" s="42"/>
      <c r="DL76" s="42"/>
      <c r="DM76" s="42"/>
      <c r="DN76" s="42"/>
      <c r="DO76" s="43"/>
      <c r="DP76" s="44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3"/>
      <c r="EC76" s="41">
        <f t="shared" si="0"/>
        <v>-2.395</v>
      </c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3"/>
      <c r="EP76" s="44"/>
      <c r="EQ76" s="42"/>
      <c r="ER76" s="42"/>
      <c r="ES76" s="42"/>
      <c r="ET76" s="42"/>
      <c r="EU76" s="42"/>
      <c r="EV76" s="42"/>
      <c r="EW76" s="42"/>
      <c r="EX76" s="42"/>
      <c r="EY76" s="42"/>
      <c r="EZ76" s="43"/>
      <c r="FA76" s="45" t="s">
        <v>215</v>
      </c>
      <c r="FB76" s="46"/>
      <c r="FC76" s="46"/>
      <c r="FD76" s="46"/>
      <c r="FE76" s="46"/>
      <c r="FF76" s="46"/>
      <c r="FG76" s="46"/>
      <c r="FH76" s="46"/>
      <c r="FI76" s="46"/>
      <c r="FJ76" s="46"/>
      <c r="FK76" s="47"/>
    </row>
    <row r="77" spans="1:167" s="5" customFormat="1" ht="37.5" customHeight="1">
      <c r="A77" s="59" t="s">
        <v>224</v>
      </c>
      <c r="B77" s="60"/>
      <c r="C77" s="60"/>
      <c r="D77" s="60"/>
      <c r="E77" s="45" t="s">
        <v>225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7"/>
      <c r="Y77" s="53" t="s">
        <v>198</v>
      </c>
      <c r="Z77" s="54"/>
      <c r="AA77" s="54"/>
      <c r="AB77" s="54"/>
      <c r="AC77" s="54"/>
      <c r="AD77" s="54"/>
      <c r="AE77" s="54"/>
      <c r="AF77" s="54"/>
      <c r="AG77" s="54"/>
      <c r="AH77" s="54"/>
      <c r="AI77" s="55"/>
      <c r="AJ77" s="53" t="s">
        <v>191</v>
      </c>
      <c r="AK77" s="54"/>
      <c r="AL77" s="54"/>
      <c r="AM77" s="54"/>
      <c r="AN77" s="54"/>
      <c r="AO77" s="54"/>
      <c r="AP77" s="54"/>
      <c r="AQ77" s="54"/>
      <c r="AR77" s="55"/>
      <c r="AS77" s="53"/>
      <c r="AT77" s="54"/>
      <c r="AU77" s="54"/>
      <c r="AV77" s="54"/>
      <c r="AW77" s="54"/>
      <c r="AX77" s="54"/>
      <c r="AY77" s="54"/>
      <c r="AZ77" s="54"/>
      <c r="BA77" s="55"/>
      <c r="BB77" s="44"/>
      <c r="BC77" s="42"/>
      <c r="BD77" s="42"/>
      <c r="BE77" s="42"/>
      <c r="BF77" s="42"/>
      <c r="BG77" s="42"/>
      <c r="BH77" s="42"/>
      <c r="BI77" s="42"/>
      <c r="BJ77" s="43"/>
      <c r="BK77" s="44"/>
      <c r="BL77" s="42"/>
      <c r="BM77" s="42"/>
      <c r="BN77" s="42"/>
      <c r="BO77" s="42"/>
      <c r="BP77" s="42"/>
      <c r="BQ77" s="42"/>
      <c r="BR77" s="42"/>
      <c r="BS77" s="43"/>
      <c r="BT77" s="44"/>
      <c r="BU77" s="42"/>
      <c r="BV77" s="42"/>
      <c r="BW77" s="42"/>
      <c r="BX77" s="42"/>
      <c r="BY77" s="42"/>
      <c r="BZ77" s="42"/>
      <c r="CA77" s="42"/>
      <c r="CB77" s="43"/>
      <c r="CC77" s="41">
        <v>0</v>
      </c>
      <c r="CD77" s="51"/>
      <c r="CE77" s="51"/>
      <c r="CF77" s="51"/>
      <c r="CG77" s="51"/>
      <c r="CH77" s="51"/>
      <c r="CI77" s="51"/>
      <c r="CJ77" s="51"/>
      <c r="CK77" s="52"/>
      <c r="CL77" s="44">
        <v>0.0603</v>
      </c>
      <c r="CM77" s="42"/>
      <c r="CN77" s="42"/>
      <c r="CO77" s="42"/>
      <c r="CP77" s="42"/>
      <c r="CQ77" s="42"/>
      <c r="CR77" s="42"/>
      <c r="CS77" s="42"/>
      <c r="CT77" s="43"/>
      <c r="CU77" s="41"/>
      <c r="CV77" s="51"/>
      <c r="CW77" s="51"/>
      <c r="CX77" s="51"/>
      <c r="CY77" s="51"/>
      <c r="CZ77" s="51"/>
      <c r="DA77" s="51"/>
      <c r="DB77" s="51"/>
      <c r="DC77" s="51"/>
      <c r="DD77" s="51"/>
      <c r="DE77" s="52"/>
      <c r="DF77" s="56">
        <f>CC77-CL77</f>
        <v>-0.0603</v>
      </c>
      <c r="DG77" s="57"/>
      <c r="DH77" s="57"/>
      <c r="DI77" s="57"/>
      <c r="DJ77" s="57"/>
      <c r="DK77" s="57"/>
      <c r="DL77" s="57"/>
      <c r="DM77" s="57"/>
      <c r="DN77" s="57"/>
      <c r="DO77" s="58"/>
      <c r="DP77" s="44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3"/>
      <c r="EC77" s="41">
        <f>DF77</f>
        <v>-0.0603</v>
      </c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3"/>
      <c r="EP77" s="44"/>
      <c r="EQ77" s="42"/>
      <c r="ER77" s="42"/>
      <c r="ES77" s="42"/>
      <c r="ET77" s="42"/>
      <c r="EU77" s="42"/>
      <c r="EV77" s="42"/>
      <c r="EW77" s="42"/>
      <c r="EX77" s="42"/>
      <c r="EY77" s="42"/>
      <c r="EZ77" s="43"/>
      <c r="FA77" s="45" t="s">
        <v>235</v>
      </c>
      <c r="FB77" s="46"/>
      <c r="FC77" s="46"/>
      <c r="FD77" s="46"/>
      <c r="FE77" s="46"/>
      <c r="FF77" s="46"/>
      <c r="FG77" s="46"/>
      <c r="FH77" s="46"/>
      <c r="FI77" s="46"/>
      <c r="FJ77" s="46"/>
      <c r="FK77" s="47"/>
    </row>
    <row r="78" spans="1:167" s="5" customFormat="1" ht="37.5" customHeight="1">
      <c r="A78" s="59" t="s">
        <v>228</v>
      </c>
      <c r="B78" s="60"/>
      <c r="C78" s="60"/>
      <c r="D78" s="60"/>
      <c r="E78" s="45" t="s">
        <v>229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7"/>
      <c r="Y78" s="53" t="s">
        <v>198</v>
      </c>
      <c r="Z78" s="54"/>
      <c r="AA78" s="54"/>
      <c r="AB78" s="54"/>
      <c r="AC78" s="54"/>
      <c r="AD78" s="54"/>
      <c r="AE78" s="54"/>
      <c r="AF78" s="54"/>
      <c r="AG78" s="54"/>
      <c r="AH78" s="54"/>
      <c r="AI78" s="55"/>
      <c r="AJ78" s="53" t="s">
        <v>191</v>
      </c>
      <c r="AK78" s="54"/>
      <c r="AL78" s="54"/>
      <c r="AM78" s="54"/>
      <c r="AN78" s="54"/>
      <c r="AO78" s="54"/>
      <c r="AP78" s="54"/>
      <c r="AQ78" s="54"/>
      <c r="AR78" s="55"/>
      <c r="AS78" s="53"/>
      <c r="AT78" s="54"/>
      <c r="AU78" s="54"/>
      <c r="AV78" s="54"/>
      <c r="AW78" s="54"/>
      <c r="AX78" s="54"/>
      <c r="AY78" s="54"/>
      <c r="AZ78" s="54"/>
      <c r="BA78" s="55"/>
      <c r="BB78" s="44"/>
      <c r="BC78" s="42"/>
      <c r="BD78" s="42"/>
      <c r="BE78" s="42"/>
      <c r="BF78" s="42"/>
      <c r="BG78" s="42"/>
      <c r="BH78" s="42"/>
      <c r="BI78" s="42"/>
      <c r="BJ78" s="43"/>
      <c r="BK78" s="44">
        <v>1.635</v>
      </c>
      <c r="BL78" s="42"/>
      <c r="BM78" s="42"/>
      <c r="BN78" s="42"/>
      <c r="BO78" s="42"/>
      <c r="BP78" s="42"/>
      <c r="BQ78" s="42"/>
      <c r="BR78" s="42"/>
      <c r="BS78" s="43"/>
      <c r="BT78" s="44">
        <v>1.635</v>
      </c>
      <c r="BU78" s="42"/>
      <c r="BV78" s="42"/>
      <c r="BW78" s="42"/>
      <c r="BX78" s="42"/>
      <c r="BY78" s="42"/>
      <c r="BZ78" s="42"/>
      <c r="CA78" s="42"/>
      <c r="CB78" s="43"/>
      <c r="CC78" s="41">
        <v>0</v>
      </c>
      <c r="CD78" s="51"/>
      <c r="CE78" s="51"/>
      <c r="CF78" s="51"/>
      <c r="CG78" s="51"/>
      <c r="CH78" s="51"/>
      <c r="CI78" s="51"/>
      <c r="CJ78" s="51"/>
      <c r="CK78" s="52"/>
      <c r="CL78" s="44">
        <v>0.01</v>
      </c>
      <c r="CM78" s="42"/>
      <c r="CN78" s="42"/>
      <c r="CO78" s="42"/>
      <c r="CP78" s="42"/>
      <c r="CQ78" s="42"/>
      <c r="CR78" s="42"/>
      <c r="CS78" s="42"/>
      <c r="CT78" s="43"/>
      <c r="CU78" s="41"/>
      <c r="CV78" s="51"/>
      <c r="CW78" s="51"/>
      <c r="CX78" s="51"/>
      <c r="CY78" s="51"/>
      <c r="CZ78" s="51"/>
      <c r="DA78" s="51"/>
      <c r="DB78" s="51"/>
      <c r="DC78" s="51"/>
      <c r="DD78" s="51"/>
      <c r="DE78" s="52"/>
      <c r="DF78" s="41">
        <f>CC78-CL78</f>
        <v>-0.01</v>
      </c>
      <c r="DG78" s="42"/>
      <c r="DH78" s="42"/>
      <c r="DI78" s="42"/>
      <c r="DJ78" s="42"/>
      <c r="DK78" s="42"/>
      <c r="DL78" s="42"/>
      <c r="DM78" s="42"/>
      <c r="DN78" s="42"/>
      <c r="DO78" s="43"/>
      <c r="DP78" s="44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3"/>
      <c r="EC78" s="41">
        <f>DF78</f>
        <v>-0.01</v>
      </c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3"/>
      <c r="EP78" s="44"/>
      <c r="EQ78" s="42"/>
      <c r="ER78" s="42"/>
      <c r="ES78" s="42"/>
      <c r="ET78" s="42"/>
      <c r="EU78" s="42"/>
      <c r="EV78" s="42"/>
      <c r="EW78" s="42"/>
      <c r="EX78" s="42"/>
      <c r="EY78" s="42"/>
      <c r="EZ78" s="43"/>
      <c r="FA78" s="45" t="s">
        <v>236</v>
      </c>
      <c r="FB78" s="46"/>
      <c r="FC78" s="46"/>
      <c r="FD78" s="46"/>
      <c r="FE78" s="46"/>
      <c r="FF78" s="46"/>
      <c r="FG78" s="46"/>
      <c r="FH78" s="46"/>
      <c r="FI78" s="46"/>
      <c r="FJ78" s="46"/>
      <c r="FK78" s="47"/>
    </row>
    <row r="79" ht="5.25" customHeight="1"/>
    <row r="80" s="4" customFormat="1" ht="15">
      <c r="FK80" s="3" t="s">
        <v>38</v>
      </c>
    </row>
    <row r="81" ht="6" customHeight="1"/>
    <row r="82" spans="1:167" s="11" customFormat="1" ht="47.25" customHeight="1">
      <c r="A82" s="155" t="s">
        <v>35</v>
      </c>
      <c r="B82" s="156"/>
      <c r="C82" s="156"/>
      <c r="D82" s="156"/>
      <c r="E82" s="156"/>
      <c r="F82" s="156"/>
      <c r="G82" s="156"/>
      <c r="H82" s="156"/>
      <c r="I82" s="156"/>
      <c r="J82" s="157"/>
      <c r="K82" s="155" t="s">
        <v>36</v>
      </c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7"/>
      <c r="BK82" s="149" t="s">
        <v>47</v>
      </c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1"/>
      <c r="CU82" s="161" t="s">
        <v>74</v>
      </c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3"/>
      <c r="EE82" s="155" t="s">
        <v>27</v>
      </c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7"/>
    </row>
    <row r="83" spans="1:167" s="11" customFormat="1" ht="30.75" customHeight="1">
      <c r="A83" s="158"/>
      <c r="B83" s="159"/>
      <c r="C83" s="159"/>
      <c r="D83" s="159"/>
      <c r="E83" s="159"/>
      <c r="F83" s="159"/>
      <c r="G83" s="159"/>
      <c r="H83" s="159"/>
      <c r="I83" s="159"/>
      <c r="J83" s="160"/>
      <c r="K83" s="158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60"/>
      <c r="BK83" s="149" t="s">
        <v>75</v>
      </c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1"/>
      <c r="CC83" s="149" t="s">
        <v>76</v>
      </c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1"/>
      <c r="CU83" s="149" t="s">
        <v>40</v>
      </c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0"/>
      <c r="DH83" s="150"/>
      <c r="DI83" s="150"/>
      <c r="DJ83" s="150"/>
      <c r="DK83" s="150"/>
      <c r="DL83" s="151"/>
      <c r="DM83" s="149" t="s">
        <v>39</v>
      </c>
      <c r="DN83" s="150"/>
      <c r="DO83" s="150"/>
      <c r="DP83" s="150"/>
      <c r="DQ83" s="150"/>
      <c r="DR83" s="150"/>
      <c r="DS83" s="150"/>
      <c r="DT83" s="150"/>
      <c r="DU83" s="150"/>
      <c r="DV83" s="150"/>
      <c r="DW83" s="150"/>
      <c r="DX83" s="150"/>
      <c r="DY83" s="150"/>
      <c r="DZ83" s="150"/>
      <c r="EA83" s="150"/>
      <c r="EB83" s="150"/>
      <c r="EC83" s="150"/>
      <c r="ED83" s="151"/>
      <c r="EE83" s="158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60"/>
    </row>
    <row r="84" spans="1:167" s="11" customFormat="1" ht="13.5">
      <c r="A84" s="144"/>
      <c r="B84" s="145"/>
      <c r="C84" s="145"/>
      <c r="D84" s="145"/>
      <c r="E84" s="145"/>
      <c r="F84" s="145"/>
      <c r="G84" s="145"/>
      <c r="H84" s="145"/>
      <c r="I84" s="145"/>
      <c r="J84" s="146"/>
      <c r="K84" s="144">
        <v>1</v>
      </c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6"/>
      <c r="BK84" s="144">
        <v>2</v>
      </c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6"/>
      <c r="CC84" s="144">
        <v>3</v>
      </c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6"/>
      <c r="CU84" s="144">
        <v>4</v>
      </c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6"/>
      <c r="DM84" s="144">
        <v>5</v>
      </c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6"/>
      <c r="EE84" s="144">
        <v>6</v>
      </c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6"/>
    </row>
    <row r="85" spans="1:167" s="11" customFormat="1" ht="15.75" customHeight="1">
      <c r="A85" s="121"/>
      <c r="B85" s="122"/>
      <c r="C85" s="122"/>
      <c r="D85" s="122"/>
      <c r="E85" s="122"/>
      <c r="F85" s="122"/>
      <c r="G85" s="122"/>
      <c r="H85" s="122"/>
      <c r="I85" s="122"/>
      <c r="J85" s="123"/>
      <c r="K85" s="12"/>
      <c r="L85" s="129" t="s">
        <v>183</v>
      </c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30"/>
      <c r="BK85" s="147">
        <f>BK86+BK98</f>
        <v>109.27488</v>
      </c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8"/>
      <c r="CC85" s="148">
        <f>CC86+CC98</f>
        <v>31.175881</v>
      </c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5"/>
      <c r="CU85" s="126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8"/>
      <c r="DM85" s="126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8"/>
      <c r="EE85" s="118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20"/>
    </row>
    <row r="86" spans="1:167" s="11" customFormat="1" ht="15.75" customHeight="1">
      <c r="A86" s="121" t="s">
        <v>44</v>
      </c>
      <c r="B86" s="122"/>
      <c r="C86" s="122"/>
      <c r="D86" s="122"/>
      <c r="E86" s="122"/>
      <c r="F86" s="122"/>
      <c r="G86" s="122"/>
      <c r="H86" s="122"/>
      <c r="I86" s="122"/>
      <c r="J86" s="123"/>
      <c r="K86" s="12"/>
      <c r="L86" s="129" t="s">
        <v>41</v>
      </c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30"/>
      <c r="BK86" s="147">
        <f>BK89+BK91</f>
        <v>43.1411</v>
      </c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8"/>
      <c r="CC86" s="148">
        <f>CC89+CC91</f>
        <v>13.507458</v>
      </c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8"/>
      <c r="CU86" s="126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8"/>
      <c r="DM86" s="126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8"/>
      <c r="EE86" s="118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20"/>
    </row>
    <row r="87" spans="1:167" s="11" customFormat="1" ht="15.75" customHeight="1">
      <c r="A87" s="121" t="s">
        <v>42</v>
      </c>
      <c r="B87" s="122"/>
      <c r="C87" s="122"/>
      <c r="D87" s="122"/>
      <c r="E87" s="122"/>
      <c r="F87" s="122"/>
      <c r="G87" s="122"/>
      <c r="H87" s="122"/>
      <c r="I87" s="122"/>
      <c r="J87" s="123"/>
      <c r="K87" s="12"/>
      <c r="L87" s="129" t="s">
        <v>45</v>
      </c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30"/>
      <c r="BK87" s="126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8"/>
      <c r="CC87" s="126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8"/>
      <c r="CU87" s="126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8"/>
      <c r="DM87" s="126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8"/>
      <c r="EE87" s="118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20"/>
    </row>
    <row r="88" spans="1:167" s="11" customFormat="1" ht="28.5" customHeight="1">
      <c r="A88" s="121" t="s">
        <v>43</v>
      </c>
      <c r="B88" s="122"/>
      <c r="C88" s="122"/>
      <c r="D88" s="122"/>
      <c r="E88" s="122"/>
      <c r="F88" s="122"/>
      <c r="G88" s="122"/>
      <c r="H88" s="122"/>
      <c r="I88" s="122"/>
      <c r="J88" s="123"/>
      <c r="K88" s="12"/>
      <c r="L88" s="124" t="s">
        <v>46</v>
      </c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3"/>
      <c r="BK88" s="126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8"/>
      <c r="CC88" s="126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8"/>
      <c r="CU88" s="126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8"/>
      <c r="DM88" s="126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8"/>
      <c r="EE88" s="118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20"/>
    </row>
    <row r="89" spans="1:167" s="11" customFormat="1" ht="15.75" customHeight="1">
      <c r="A89" s="121" t="s">
        <v>48</v>
      </c>
      <c r="B89" s="122"/>
      <c r="C89" s="122"/>
      <c r="D89" s="122"/>
      <c r="E89" s="122"/>
      <c r="F89" s="122"/>
      <c r="G89" s="122"/>
      <c r="H89" s="122"/>
      <c r="I89" s="122"/>
      <c r="J89" s="123"/>
      <c r="K89" s="12"/>
      <c r="L89" s="129" t="s">
        <v>49</v>
      </c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30"/>
      <c r="BK89" s="126">
        <v>7.435</v>
      </c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8"/>
      <c r="CC89" s="135">
        <v>0</v>
      </c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7"/>
      <c r="CU89" s="126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8"/>
      <c r="DM89" s="126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8"/>
      <c r="EE89" s="118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20"/>
    </row>
    <row r="90" spans="1:167" s="11" customFormat="1" ht="15.75" customHeight="1">
      <c r="A90" s="121" t="s">
        <v>50</v>
      </c>
      <c r="B90" s="122"/>
      <c r="C90" s="122"/>
      <c r="D90" s="122"/>
      <c r="E90" s="122"/>
      <c r="F90" s="122"/>
      <c r="G90" s="122"/>
      <c r="H90" s="122"/>
      <c r="I90" s="122"/>
      <c r="J90" s="123"/>
      <c r="K90" s="12"/>
      <c r="L90" s="124" t="s">
        <v>89</v>
      </c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5"/>
      <c r="BK90" s="126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8"/>
      <c r="CC90" s="126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8"/>
      <c r="CU90" s="126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8"/>
      <c r="DM90" s="126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8"/>
      <c r="EE90" s="118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20"/>
    </row>
    <row r="91" spans="1:167" s="11" customFormat="1" ht="15.75" customHeight="1">
      <c r="A91" s="121" t="s">
        <v>51</v>
      </c>
      <c r="B91" s="122"/>
      <c r="C91" s="122"/>
      <c r="D91" s="122"/>
      <c r="E91" s="122"/>
      <c r="F91" s="122"/>
      <c r="G91" s="122"/>
      <c r="H91" s="122"/>
      <c r="I91" s="122"/>
      <c r="J91" s="123"/>
      <c r="K91" s="12"/>
      <c r="L91" s="124" t="s">
        <v>73</v>
      </c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5"/>
      <c r="BK91" s="138">
        <v>35.7061</v>
      </c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40"/>
      <c r="CC91" s="141">
        <f>3.944296+9.563162</f>
        <v>13.507458</v>
      </c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3"/>
      <c r="CU91" s="126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8"/>
      <c r="DM91" s="126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8"/>
      <c r="EE91" s="118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20"/>
    </row>
    <row r="92" spans="1:167" s="11" customFormat="1" ht="15.75" customHeight="1">
      <c r="A92" s="121" t="s">
        <v>52</v>
      </c>
      <c r="B92" s="122"/>
      <c r="C92" s="122"/>
      <c r="D92" s="122"/>
      <c r="E92" s="122"/>
      <c r="F92" s="122"/>
      <c r="G92" s="122"/>
      <c r="H92" s="122"/>
      <c r="I92" s="122"/>
      <c r="J92" s="123"/>
      <c r="K92" s="12"/>
      <c r="L92" s="124" t="s">
        <v>53</v>
      </c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5"/>
      <c r="BK92" s="126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8"/>
      <c r="CC92" s="135">
        <v>0</v>
      </c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7"/>
      <c r="CU92" s="126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8"/>
      <c r="DM92" s="126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8"/>
      <c r="EE92" s="118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20"/>
    </row>
    <row r="93" spans="1:167" s="11" customFormat="1" ht="15.75" customHeight="1">
      <c r="A93" s="121" t="s">
        <v>54</v>
      </c>
      <c r="B93" s="122"/>
      <c r="C93" s="122"/>
      <c r="D93" s="122"/>
      <c r="E93" s="122"/>
      <c r="F93" s="122"/>
      <c r="G93" s="122"/>
      <c r="H93" s="122"/>
      <c r="I93" s="122"/>
      <c r="J93" s="123"/>
      <c r="K93" s="12"/>
      <c r="L93" s="124" t="s">
        <v>55</v>
      </c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5"/>
      <c r="BK93" s="126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8"/>
      <c r="CC93" s="126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8"/>
      <c r="CU93" s="126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8"/>
      <c r="DM93" s="126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8"/>
      <c r="EE93" s="118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20"/>
    </row>
    <row r="94" spans="1:167" s="11" customFormat="1" ht="11.25" customHeight="1">
      <c r="A94" s="121" t="s">
        <v>37</v>
      </c>
      <c r="B94" s="122"/>
      <c r="C94" s="122"/>
      <c r="D94" s="122"/>
      <c r="E94" s="122"/>
      <c r="F94" s="122"/>
      <c r="G94" s="122"/>
      <c r="H94" s="122"/>
      <c r="I94" s="122"/>
      <c r="J94" s="123"/>
      <c r="K94" s="12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5"/>
      <c r="BK94" s="126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8"/>
      <c r="CC94" s="126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8"/>
      <c r="CU94" s="126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8"/>
      <c r="DM94" s="126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8"/>
      <c r="EE94" s="118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20"/>
    </row>
    <row r="95" spans="1:167" s="11" customFormat="1" ht="15.75" customHeight="1">
      <c r="A95" s="121" t="s">
        <v>56</v>
      </c>
      <c r="B95" s="122"/>
      <c r="C95" s="122"/>
      <c r="D95" s="122"/>
      <c r="E95" s="122"/>
      <c r="F95" s="122"/>
      <c r="G95" s="122"/>
      <c r="H95" s="122"/>
      <c r="I95" s="122"/>
      <c r="J95" s="123"/>
      <c r="K95" s="12"/>
      <c r="L95" s="129" t="s">
        <v>57</v>
      </c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30"/>
      <c r="BK95" s="126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8"/>
      <c r="CC95" s="126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8"/>
      <c r="CU95" s="126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8"/>
      <c r="DM95" s="126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8"/>
      <c r="EE95" s="118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20"/>
    </row>
    <row r="96" spans="1:167" s="11" customFormat="1" ht="15.75" customHeight="1">
      <c r="A96" s="121" t="s">
        <v>58</v>
      </c>
      <c r="B96" s="122"/>
      <c r="C96" s="122"/>
      <c r="D96" s="122"/>
      <c r="E96" s="122"/>
      <c r="F96" s="122"/>
      <c r="G96" s="122"/>
      <c r="H96" s="122"/>
      <c r="I96" s="122"/>
      <c r="J96" s="123"/>
      <c r="K96" s="12"/>
      <c r="L96" s="129" t="s">
        <v>59</v>
      </c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30"/>
      <c r="BK96" s="126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8"/>
      <c r="CC96" s="126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8"/>
      <c r="CU96" s="126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8"/>
      <c r="DM96" s="126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8"/>
      <c r="EE96" s="118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20"/>
    </row>
    <row r="97" spans="1:167" s="11" customFormat="1" ht="15.75" customHeight="1">
      <c r="A97" s="121" t="s">
        <v>60</v>
      </c>
      <c r="B97" s="122"/>
      <c r="C97" s="122"/>
      <c r="D97" s="122"/>
      <c r="E97" s="122"/>
      <c r="F97" s="122"/>
      <c r="G97" s="122"/>
      <c r="H97" s="122"/>
      <c r="I97" s="122"/>
      <c r="J97" s="123"/>
      <c r="K97" s="12"/>
      <c r="L97" s="129" t="s">
        <v>61</v>
      </c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30"/>
      <c r="BK97" s="126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8"/>
      <c r="CC97" s="126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8"/>
      <c r="CU97" s="126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8"/>
      <c r="DM97" s="126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8"/>
      <c r="EE97" s="118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20"/>
    </row>
    <row r="98" spans="1:167" s="11" customFormat="1" ht="53.25" customHeight="1">
      <c r="A98" s="121" t="s">
        <v>62</v>
      </c>
      <c r="B98" s="122"/>
      <c r="C98" s="122"/>
      <c r="D98" s="122"/>
      <c r="E98" s="122"/>
      <c r="F98" s="122"/>
      <c r="G98" s="122"/>
      <c r="H98" s="122"/>
      <c r="I98" s="122"/>
      <c r="J98" s="123"/>
      <c r="K98" s="12"/>
      <c r="L98" s="119" t="s">
        <v>195</v>
      </c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20"/>
      <c r="BK98" s="166">
        <v>66.13378</v>
      </c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8"/>
      <c r="CC98" s="148">
        <f>5.88537+11.585053+0.006+0.192</f>
        <v>17.668423</v>
      </c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5"/>
      <c r="CU98" s="126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8"/>
      <c r="DM98" s="126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8"/>
      <c r="EE98" s="118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20"/>
    </row>
    <row r="99" spans="1:167" s="11" customFormat="1" ht="15.75" customHeight="1">
      <c r="A99" s="121" t="s">
        <v>63</v>
      </c>
      <c r="B99" s="122"/>
      <c r="C99" s="122"/>
      <c r="D99" s="122"/>
      <c r="E99" s="122"/>
      <c r="F99" s="122"/>
      <c r="G99" s="122"/>
      <c r="H99" s="122"/>
      <c r="I99" s="122"/>
      <c r="J99" s="123"/>
      <c r="K99" s="12"/>
      <c r="L99" s="124" t="s">
        <v>55</v>
      </c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5"/>
      <c r="BK99" s="126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8"/>
      <c r="CC99" s="126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8"/>
      <c r="CU99" s="126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8"/>
      <c r="DM99" s="126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8"/>
      <c r="EE99" s="118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20"/>
    </row>
    <row r="100" spans="1:167" s="11" customFormat="1" ht="8.25" customHeight="1">
      <c r="A100" s="121" t="s">
        <v>37</v>
      </c>
      <c r="B100" s="122"/>
      <c r="C100" s="122"/>
      <c r="D100" s="122"/>
      <c r="E100" s="122"/>
      <c r="F100" s="122"/>
      <c r="G100" s="122"/>
      <c r="H100" s="122"/>
      <c r="I100" s="122"/>
      <c r="J100" s="123"/>
      <c r="K100" s="12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5"/>
      <c r="BK100" s="126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8"/>
      <c r="CC100" s="126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8"/>
      <c r="CU100" s="126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8"/>
      <c r="DM100" s="126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8"/>
      <c r="EE100" s="118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20"/>
    </row>
    <row r="101" spans="1:167" s="11" customFormat="1" ht="15.75" customHeight="1">
      <c r="A101" s="121" t="s">
        <v>64</v>
      </c>
      <c r="B101" s="122"/>
      <c r="C101" s="122"/>
      <c r="D101" s="122"/>
      <c r="E101" s="122"/>
      <c r="F101" s="122"/>
      <c r="G101" s="122"/>
      <c r="H101" s="122"/>
      <c r="I101" s="122"/>
      <c r="J101" s="123"/>
      <c r="K101" s="12"/>
      <c r="L101" s="129" t="s">
        <v>65</v>
      </c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30"/>
      <c r="BK101" s="126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8"/>
      <c r="CC101" s="126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8"/>
      <c r="CU101" s="126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8"/>
      <c r="DM101" s="126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8"/>
      <c r="EE101" s="118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20"/>
    </row>
    <row r="102" spans="1:167" s="11" customFormat="1" ht="15.75" customHeight="1">
      <c r="A102" s="121" t="s">
        <v>66</v>
      </c>
      <c r="B102" s="122"/>
      <c r="C102" s="122"/>
      <c r="D102" s="122"/>
      <c r="E102" s="122"/>
      <c r="F102" s="122"/>
      <c r="G102" s="122"/>
      <c r="H102" s="122"/>
      <c r="I102" s="122"/>
      <c r="J102" s="123"/>
      <c r="K102" s="12"/>
      <c r="L102" s="129" t="s">
        <v>67</v>
      </c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30"/>
      <c r="BK102" s="126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8"/>
      <c r="CC102" s="126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8"/>
      <c r="CU102" s="126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8"/>
      <c r="DM102" s="126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8"/>
      <c r="EE102" s="118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20"/>
    </row>
    <row r="103" spans="1:167" s="11" customFormat="1" ht="15.75" customHeight="1">
      <c r="A103" s="121" t="s">
        <v>68</v>
      </c>
      <c r="B103" s="122"/>
      <c r="C103" s="122"/>
      <c r="D103" s="122"/>
      <c r="E103" s="122"/>
      <c r="F103" s="122"/>
      <c r="G103" s="122"/>
      <c r="H103" s="122"/>
      <c r="I103" s="122"/>
      <c r="J103" s="123"/>
      <c r="K103" s="12"/>
      <c r="L103" s="129" t="s">
        <v>69</v>
      </c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30"/>
      <c r="BK103" s="126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8"/>
      <c r="CC103" s="126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8"/>
      <c r="CU103" s="126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8"/>
      <c r="DM103" s="126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8"/>
      <c r="EE103" s="118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20"/>
    </row>
    <row r="104" spans="1:167" s="11" customFormat="1" ht="13.5">
      <c r="A104" s="121"/>
      <c r="B104" s="122"/>
      <c r="C104" s="122"/>
      <c r="D104" s="122"/>
      <c r="E104" s="122"/>
      <c r="F104" s="122"/>
      <c r="G104" s="122"/>
      <c r="H104" s="122"/>
      <c r="I104" s="122"/>
      <c r="J104" s="123"/>
      <c r="K104" s="12"/>
      <c r="L104" s="124" t="s">
        <v>70</v>
      </c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5"/>
      <c r="BK104" s="126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8"/>
      <c r="CC104" s="126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8"/>
      <c r="CU104" s="126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8"/>
      <c r="DM104" s="126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8"/>
      <c r="EE104" s="118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20"/>
    </row>
    <row r="105" spans="1:167" s="11" customFormat="1" ht="13.5">
      <c r="A105" s="121" t="s">
        <v>71</v>
      </c>
      <c r="B105" s="122"/>
      <c r="C105" s="122"/>
      <c r="D105" s="122"/>
      <c r="E105" s="122"/>
      <c r="F105" s="122"/>
      <c r="G105" s="122"/>
      <c r="H105" s="122"/>
      <c r="I105" s="122"/>
      <c r="J105" s="123"/>
      <c r="K105" s="12"/>
      <c r="L105" s="124" t="s">
        <v>77</v>
      </c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5"/>
      <c r="BK105" s="126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8"/>
      <c r="CC105" s="126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8"/>
      <c r="CU105" s="126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8"/>
      <c r="DM105" s="126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8"/>
      <c r="EE105" s="118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20"/>
    </row>
    <row r="106" spans="1:167" s="11" customFormat="1" ht="13.5">
      <c r="A106" s="121" t="s">
        <v>72</v>
      </c>
      <c r="B106" s="122"/>
      <c r="C106" s="122"/>
      <c r="D106" s="122"/>
      <c r="E106" s="122"/>
      <c r="F106" s="122"/>
      <c r="G106" s="122"/>
      <c r="H106" s="122"/>
      <c r="I106" s="122"/>
      <c r="J106" s="123"/>
      <c r="K106" s="12"/>
      <c r="L106" s="124" t="s">
        <v>78</v>
      </c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5"/>
      <c r="BK106" s="126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8"/>
      <c r="CC106" s="126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8"/>
      <c r="CU106" s="126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8"/>
      <c r="DM106" s="126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8"/>
      <c r="EE106" s="118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20"/>
    </row>
    <row r="107" spans="1:167" s="5" customFormat="1" ht="27" customHeight="1">
      <c r="A107" s="169" t="s">
        <v>79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69"/>
      <c r="EX107" s="169"/>
      <c r="EY107" s="169"/>
      <c r="EZ107" s="169"/>
      <c r="FA107" s="169"/>
      <c r="FB107" s="169"/>
      <c r="FC107" s="169"/>
      <c r="FD107" s="169"/>
      <c r="FE107" s="169"/>
      <c r="FF107" s="169"/>
      <c r="FG107" s="169"/>
      <c r="FH107" s="169"/>
      <c r="FI107" s="169"/>
      <c r="FJ107" s="169"/>
      <c r="FK107" s="169"/>
    </row>
    <row r="108" spans="1:167" s="5" customFormat="1" ht="13.5" customHeight="1">
      <c r="A108" s="14" t="s">
        <v>80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</row>
    <row r="109" spans="1:167" s="5" customFormat="1" ht="13.5" customHeight="1">
      <c r="A109" s="14" t="s">
        <v>81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</row>
    <row r="110" spans="1:167" s="5" customFormat="1" ht="13.5" customHeight="1">
      <c r="A110" s="14" t="s">
        <v>82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</row>
    <row r="111" spans="1:167" s="5" customFormat="1" ht="13.5" customHeight="1">
      <c r="A111" s="14" t="s">
        <v>83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</row>
  </sheetData>
  <sheetProtection/>
  <mergeCells count="1181">
    <mergeCell ref="FA59:FK59"/>
    <mergeCell ref="FA60:FK64"/>
    <mergeCell ref="EC46:EO46"/>
    <mergeCell ref="EC47:EO47"/>
    <mergeCell ref="EP46:EZ46"/>
    <mergeCell ref="EP47:EZ47"/>
    <mergeCell ref="FA46:FK46"/>
    <mergeCell ref="FA47:FK47"/>
    <mergeCell ref="EC57:EO57"/>
    <mergeCell ref="EC64:EO64"/>
    <mergeCell ref="BB46:BJ46"/>
    <mergeCell ref="BB47:BJ47"/>
    <mergeCell ref="BK46:BS46"/>
    <mergeCell ref="BK47:BS47"/>
    <mergeCell ref="BT46:CB46"/>
    <mergeCell ref="BT47:CB47"/>
    <mergeCell ref="E46:X46"/>
    <mergeCell ref="E47:X47"/>
    <mergeCell ref="A46:D46"/>
    <mergeCell ref="A47:D47"/>
    <mergeCell ref="Y46:AI46"/>
    <mergeCell ref="Y47:AI47"/>
    <mergeCell ref="CU106:DL106"/>
    <mergeCell ref="DM106:ED106"/>
    <mergeCell ref="EE106:FK106"/>
    <mergeCell ref="A107:FK107"/>
    <mergeCell ref="A106:J106"/>
    <mergeCell ref="L106:BJ106"/>
    <mergeCell ref="BK106:CB106"/>
    <mergeCell ref="CC106:CT106"/>
    <mergeCell ref="EE104:FK104"/>
    <mergeCell ref="A105:J105"/>
    <mergeCell ref="L105:BJ105"/>
    <mergeCell ref="BK105:CB105"/>
    <mergeCell ref="CC105:CT105"/>
    <mergeCell ref="CU105:DL105"/>
    <mergeCell ref="DM105:ED105"/>
    <mergeCell ref="EE105:FK105"/>
    <mergeCell ref="A104:J104"/>
    <mergeCell ref="L104:BJ104"/>
    <mergeCell ref="BK104:CB104"/>
    <mergeCell ref="CC104:CT104"/>
    <mergeCell ref="CU104:DL104"/>
    <mergeCell ref="DM104:ED104"/>
    <mergeCell ref="EE102:FK102"/>
    <mergeCell ref="A103:J103"/>
    <mergeCell ref="L103:BJ103"/>
    <mergeCell ref="BK103:CB103"/>
    <mergeCell ref="CC103:CT103"/>
    <mergeCell ref="CU103:DL103"/>
    <mergeCell ref="DM103:ED103"/>
    <mergeCell ref="EE103:FK103"/>
    <mergeCell ref="A102:J102"/>
    <mergeCell ref="L102:BJ102"/>
    <mergeCell ref="BK102:CB102"/>
    <mergeCell ref="CC102:CT102"/>
    <mergeCell ref="CU102:DL102"/>
    <mergeCell ref="DM102:ED102"/>
    <mergeCell ref="EE100:FK100"/>
    <mergeCell ref="A101:J101"/>
    <mergeCell ref="L101:BJ101"/>
    <mergeCell ref="BK101:CB101"/>
    <mergeCell ref="CC101:CT101"/>
    <mergeCell ref="CU101:DL101"/>
    <mergeCell ref="DM101:ED101"/>
    <mergeCell ref="EE101:FK101"/>
    <mergeCell ref="A100:J100"/>
    <mergeCell ref="L100:BJ100"/>
    <mergeCell ref="BK100:CB100"/>
    <mergeCell ref="CC100:CT100"/>
    <mergeCell ref="CU100:DL100"/>
    <mergeCell ref="DM100:ED100"/>
    <mergeCell ref="EE98:FK98"/>
    <mergeCell ref="A99:J99"/>
    <mergeCell ref="L99:BJ99"/>
    <mergeCell ref="BK99:CB99"/>
    <mergeCell ref="CC99:CT99"/>
    <mergeCell ref="CU99:DL99"/>
    <mergeCell ref="DM99:ED99"/>
    <mergeCell ref="EE99:FK99"/>
    <mergeCell ref="A98:J98"/>
    <mergeCell ref="L98:BJ98"/>
    <mergeCell ref="BK98:CB98"/>
    <mergeCell ref="CC98:CT98"/>
    <mergeCell ref="CU98:DL98"/>
    <mergeCell ref="DM98:ED98"/>
    <mergeCell ref="EE96:FK96"/>
    <mergeCell ref="A97:J97"/>
    <mergeCell ref="L97:BJ97"/>
    <mergeCell ref="BK97:CB97"/>
    <mergeCell ref="CC97:CT97"/>
    <mergeCell ref="CU97:DL97"/>
    <mergeCell ref="DM97:ED97"/>
    <mergeCell ref="EE97:FK97"/>
    <mergeCell ref="A96:J96"/>
    <mergeCell ref="L96:BJ96"/>
    <mergeCell ref="BK96:CB96"/>
    <mergeCell ref="CC96:CT96"/>
    <mergeCell ref="CU96:DL96"/>
    <mergeCell ref="DM96:ED96"/>
    <mergeCell ref="EE87:FK87"/>
    <mergeCell ref="A88:J88"/>
    <mergeCell ref="BK88:CB88"/>
    <mergeCell ref="CC88:CT88"/>
    <mergeCell ref="CU88:DL88"/>
    <mergeCell ref="DM88:ED88"/>
    <mergeCell ref="CU86:DL86"/>
    <mergeCell ref="EE84:FK84"/>
    <mergeCell ref="EE88:FK88"/>
    <mergeCell ref="L88:BI88"/>
    <mergeCell ref="BK87:CB87"/>
    <mergeCell ref="CC87:CT87"/>
    <mergeCell ref="CU87:DL87"/>
    <mergeCell ref="DM87:ED87"/>
    <mergeCell ref="L85:BJ85"/>
    <mergeCell ref="CC85:CT85"/>
    <mergeCell ref="A86:J86"/>
    <mergeCell ref="L86:BJ86"/>
    <mergeCell ref="DM86:ED86"/>
    <mergeCell ref="EE86:FK86"/>
    <mergeCell ref="CU82:ED82"/>
    <mergeCell ref="EE82:FK83"/>
    <mergeCell ref="DM84:ED84"/>
    <mergeCell ref="DM83:ED83"/>
    <mergeCell ref="CU84:DL84"/>
    <mergeCell ref="BK85:CB85"/>
    <mergeCell ref="CC29:CK29"/>
    <mergeCell ref="A26:D26"/>
    <mergeCell ref="A27:D27"/>
    <mergeCell ref="L89:BJ89"/>
    <mergeCell ref="BT18:CB18"/>
    <mergeCell ref="CC18:CK18"/>
    <mergeCell ref="BK89:CB89"/>
    <mergeCell ref="A82:J83"/>
    <mergeCell ref="K82:BJ83"/>
    <mergeCell ref="BK82:CT82"/>
    <mergeCell ref="A18:D18"/>
    <mergeCell ref="Y18:AI18"/>
    <mergeCell ref="AJ18:AR18"/>
    <mergeCell ref="BK18:BS18"/>
    <mergeCell ref="A38:D38"/>
    <mergeCell ref="BB18:BJ18"/>
    <mergeCell ref="A19:D19"/>
    <mergeCell ref="A20:D20"/>
    <mergeCell ref="A21:D21"/>
    <mergeCell ref="A22:D22"/>
    <mergeCell ref="CU85:DL85"/>
    <mergeCell ref="DM85:ED85"/>
    <mergeCell ref="EE85:FK85"/>
    <mergeCell ref="BK84:CB84"/>
    <mergeCell ref="CC84:CT84"/>
    <mergeCell ref="FA13:FK13"/>
    <mergeCell ref="FA14:FK16"/>
    <mergeCell ref="DP15:EB16"/>
    <mergeCell ref="EC15:EO16"/>
    <mergeCell ref="EP15:EZ16"/>
    <mergeCell ref="CC89:CT89"/>
    <mergeCell ref="CU89:DL89"/>
    <mergeCell ref="DM89:ED89"/>
    <mergeCell ref="EE89:FK89"/>
    <mergeCell ref="CC83:CT83"/>
    <mergeCell ref="A90:J90"/>
    <mergeCell ref="BK90:CB90"/>
    <mergeCell ref="CC90:CT90"/>
    <mergeCell ref="CU90:DL90"/>
    <mergeCell ref="A85:J85"/>
    <mergeCell ref="A13:D16"/>
    <mergeCell ref="BK14:BS16"/>
    <mergeCell ref="BT14:CB16"/>
    <mergeCell ref="DF13:EZ13"/>
    <mergeCell ref="BK83:CB83"/>
    <mergeCell ref="CU83:DL83"/>
    <mergeCell ref="EC17:EO17"/>
    <mergeCell ref="CC17:CK17"/>
    <mergeCell ref="CL17:CT17"/>
    <mergeCell ref="BB17:BJ17"/>
    <mergeCell ref="A89:J89"/>
    <mergeCell ref="CC14:CT15"/>
    <mergeCell ref="BB13:BJ16"/>
    <mergeCell ref="BK13:DE13"/>
    <mergeCell ref="A84:J84"/>
    <mergeCell ref="K84:BJ84"/>
    <mergeCell ref="BK86:CB86"/>
    <mergeCell ref="CC86:CT86"/>
    <mergeCell ref="CC28:CK28"/>
    <mergeCell ref="CU18:DE18"/>
    <mergeCell ref="DM90:ED90"/>
    <mergeCell ref="A87:J87"/>
    <mergeCell ref="L87:BJ87"/>
    <mergeCell ref="L90:BJ90"/>
    <mergeCell ref="AJ13:BA13"/>
    <mergeCell ref="AJ14:AR16"/>
    <mergeCell ref="AS14:BA16"/>
    <mergeCell ref="E13:X16"/>
    <mergeCell ref="Y13:AI16"/>
    <mergeCell ref="AS18:BA18"/>
    <mergeCell ref="DM91:ED91"/>
    <mergeCell ref="EE91:FK91"/>
    <mergeCell ref="A91:J91"/>
    <mergeCell ref="BK91:CB91"/>
    <mergeCell ref="CC91:CT91"/>
    <mergeCell ref="L91:BJ91"/>
    <mergeCell ref="EE90:FK90"/>
    <mergeCell ref="EC18:EO18"/>
    <mergeCell ref="EP18:EZ18"/>
    <mergeCell ref="A92:J92"/>
    <mergeCell ref="L92:BJ92"/>
    <mergeCell ref="BK92:CB92"/>
    <mergeCell ref="CC92:CT92"/>
    <mergeCell ref="CU91:DL91"/>
    <mergeCell ref="CL18:CT18"/>
    <mergeCell ref="CC27:CK27"/>
    <mergeCell ref="CC93:CT93"/>
    <mergeCell ref="CU92:DL92"/>
    <mergeCell ref="DM92:ED92"/>
    <mergeCell ref="CU14:DE16"/>
    <mergeCell ref="DF14:DO16"/>
    <mergeCell ref="DF18:DO18"/>
    <mergeCell ref="DP18:EB18"/>
    <mergeCell ref="DP14:EZ14"/>
    <mergeCell ref="CC16:CK16"/>
    <mergeCell ref="CL16:CT16"/>
    <mergeCell ref="FA17:FK17"/>
    <mergeCell ref="CU93:DL93"/>
    <mergeCell ref="DM93:ED93"/>
    <mergeCell ref="EE93:FK93"/>
    <mergeCell ref="CU17:DE17"/>
    <mergeCell ref="DF17:DO17"/>
    <mergeCell ref="DP17:EB17"/>
    <mergeCell ref="EE92:FK92"/>
    <mergeCell ref="FA18:FK18"/>
    <mergeCell ref="EP17:EZ17"/>
    <mergeCell ref="BK17:BS17"/>
    <mergeCell ref="BT17:CB17"/>
    <mergeCell ref="BB19:BJ19"/>
    <mergeCell ref="BB20:BJ20"/>
    <mergeCell ref="BB21:BJ21"/>
    <mergeCell ref="A17:D17"/>
    <mergeCell ref="E17:X17"/>
    <mergeCell ref="Y17:AI17"/>
    <mergeCell ref="AJ17:AR17"/>
    <mergeCell ref="AS17:BA17"/>
    <mergeCell ref="DM95:ED95"/>
    <mergeCell ref="CU94:DL94"/>
    <mergeCell ref="DM94:ED94"/>
    <mergeCell ref="A94:J94"/>
    <mergeCell ref="L94:BJ94"/>
    <mergeCell ref="BK94:CB94"/>
    <mergeCell ref="CC94:CT94"/>
    <mergeCell ref="EE95:FK95"/>
    <mergeCell ref="A93:J93"/>
    <mergeCell ref="L93:BJ93"/>
    <mergeCell ref="BK93:CB93"/>
    <mergeCell ref="EE94:FK94"/>
    <mergeCell ref="A95:J95"/>
    <mergeCell ref="L95:BJ95"/>
    <mergeCell ref="BK95:CB95"/>
    <mergeCell ref="CC95:CT95"/>
    <mergeCell ref="CU95:DL95"/>
    <mergeCell ref="A23:D23"/>
    <mergeCell ref="Y19:AI19"/>
    <mergeCell ref="A24:D24"/>
    <mergeCell ref="A25:D25"/>
    <mergeCell ref="A28:D28"/>
    <mergeCell ref="A29:D29"/>
    <mergeCell ref="E19:X19"/>
    <mergeCell ref="E25:X25"/>
    <mergeCell ref="E26:X26"/>
    <mergeCell ref="E27:X27"/>
    <mergeCell ref="A65:D65"/>
    <mergeCell ref="E33:X33"/>
    <mergeCell ref="A34:D34"/>
    <mergeCell ref="A35:D35"/>
    <mergeCell ref="A36:D36"/>
    <mergeCell ref="A37:D37"/>
    <mergeCell ref="A42:D42"/>
    <mergeCell ref="A43:D43"/>
    <mergeCell ref="A56:D56"/>
    <mergeCell ref="A57:D57"/>
    <mergeCell ref="Y58:AI58"/>
    <mergeCell ref="Y59:AI59"/>
    <mergeCell ref="Y60:AI60"/>
    <mergeCell ref="A30:D30"/>
    <mergeCell ref="A31:D31"/>
    <mergeCell ref="A32:D32"/>
    <mergeCell ref="A33:D33"/>
    <mergeCell ref="A39:D39"/>
    <mergeCell ref="A40:D40"/>
    <mergeCell ref="A41:D41"/>
    <mergeCell ref="E18:X18"/>
    <mergeCell ref="E20:X20"/>
    <mergeCell ref="E21:X21"/>
    <mergeCell ref="E22:X22"/>
    <mergeCell ref="E23:X23"/>
    <mergeCell ref="E24:X24"/>
    <mergeCell ref="E28:X28"/>
    <mergeCell ref="E29:X29"/>
    <mergeCell ref="A44:D44"/>
    <mergeCell ref="A45:D45"/>
    <mergeCell ref="A54:D54"/>
    <mergeCell ref="A55:D55"/>
    <mergeCell ref="A53:D53"/>
    <mergeCell ref="E39:X39"/>
    <mergeCell ref="E38:X38"/>
    <mergeCell ref="E53:X53"/>
    <mergeCell ref="A58:D58"/>
    <mergeCell ref="A59:D59"/>
    <mergeCell ref="A60:D60"/>
    <mergeCell ref="A61:D61"/>
    <mergeCell ref="A62:D62"/>
    <mergeCell ref="A64:D64"/>
    <mergeCell ref="A63:D63"/>
    <mergeCell ref="Y45:AI45"/>
    <mergeCell ref="Y54:AI54"/>
    <mergeCell ref="Y55:AI55"/>
    <mergeCell ref="Y56:AI56"/>
    <mergeCell ref="Y57:AI57"/>
    <mergeCell ref="E40:X40"/>
    <mergeCell ref="E41:X41"/>
    <mergeCell ref="E42:X42"/>
    <mergeCell ref="Y42:AI42"/>
    <mergeCell ref="Y43:AI43"/>
    <mergeCell ref="Y44:AI44"/>
    <mergeCell ref="E58:X58"/>
    <mergeCell ref="Y34:AI34"/>
    <mergeCell ref="Y35:AI35"/>
    <mergeCell ref="Y36:AI36"/>
    <mergeCell ref="Y37:AI37"/>
    <mergeCell ref="Y38:AI38"/>
    <mergeCell ref="Y39:AI39"/>
    <mergeCell ref="Y40:AI40"/>
    <mergeCell ref="Y41:AI41"/>
    <mergeCell ref="Y29:AI29"/>
    <mergeCell ref="Y30:AI30"/>
    <mergeCell ref="Y31:AI31"/>
    <mergeCell ref="Y32:AI32"/>
    <mergeCell ref="Y33:AI33"/>
    <mergeCell ref="E30:X30"/>
    <mergeCell ref="E31:X31"/>
    <mergeCell ref="E32:X32"/>
    <mergeCell ref="E62:X62"/>
    <mergeCell ref="E64:X64"/>
    <mergeCell ref="E65:X65"/>
    <mergeCell ref="E43:X43"/>
    <mergeCell ref="E44:X44"/>
    <mergeCell ref="E45:X45"/>
    <mergeCell ref="E54:X54"/>
    <mergeCell ref="E55:X55"/>
    <mergeCell ref="E56:X56"/>
    <mergeCell ref="E57:X57"/>
    <mergeCell ref="Y26:AI26"/>
    <mergeCell ref="Y27:AI27"/>
    <mergeCell ref="Y28:AI28"/>
    <mergeCell ref="E59:X59"/>
    <mergeCell ref="E60:X60"/>
    <mergeCell ref="E61:X61"/>
    <mergeCell ref="E34:X34"/>
    <mergeCell ref="E35:X35"/>
    <mergeCell ref="E36:X36"/>
    <mergeCell ref="E37:X37"/>
    <mergeCell ref="Y20:AI20"/>
    <mergeCell ref="Y21:AI21"/>
    <mergeCell ref="Y22:AI22"/>
    <mergeCell ref="Y23:AI23"/>
    <mergeCell ref="Y24:AI24"/>
    <mergeCell ref="Y25:AI25"/>
    <mergeCell ref="Y61:AI61"/>
    <mergeCell ref="Y62:AI62"/>
    <mergeCell ref="Y64:AI64"/>
    <mergeCell ref="Y65:AI65"/>
    <mergeCell ref="AJ19:AR19"/>
    <mergeCell ref="AJ20:AR20"/>
    <mergeCell ref="AJ21:AR21"/>
    <mergeCell ref="AJ22:AR22"/>
    <mergeCell ref="AJ23:AR23"/>
    <mergeCell ref="AJ24:AR24"/>
    <mergeCell ref="AJ25:AR25"/>
    <mergeCell ref="AJ26:AR26"/>
    <mergeCell ref="AJ27:AR27"/>
    <mergeCell ref="AJ28:AR28"/>
    <mergeCell ref="AJ29:AR29"/>
    <mergeCell ref="AJ30:AR30"/>
    <mergeCell ref="AJ31:AR31"/>
    <mergeCell ref="AJ32:AR32"/>
    <mergeCell ref="AJ33:AR33"/>
    <mergeCell ref="AJ34:AR34"/>
    <mergeCell ref="AJ35:AR35"/>
    <mergeCell ref="AJ36:AR36"/>
    <mergeCell ref="AJ37:AR37"/>
    <mergeCell ref="AJ38:AR38"/>
    <mergeCell ref="AJ39:AR39"/>
    <mergeCell ref="AJ40:AR40"/>
    <mergeCell ref="AJ41:AR41"/>
    <mergeCell ref="AJ42:AR42"/>
    <mergeCell ref="AJ43:AR43"/>
    <mergeCell ref="AJ44:AR44"/>
    <mergeCell ref="AJ45:AR45"/>
    <mergeCell ref="AJ54:AR54"/>
    <mergeCell ref="AJ55:AR55"/>
    <mergeCell ref="AJ56:AR56"/>
    <mergeCell ref="AJ53:AR53"/>
    <mergeCell ref="AJ46:AR46"/>
    <mergeCell ref="AJ47:AR47"/>
    <mergeCell ref="AJ48:AR48"/>
    <mergeCell ref="AJ57:AR57"/>
    <mergeCell ref="AJ58:AR58"/>
    <mergeCell ref="AJ59:AR59"/>
    <mergeCell ref="AJ60:AR60"/>
    <mergeCell ref="AJ61:AR61"/>
    <mergeCell ref="AJ62:AR62"/>
    <mergeCell ref="AJ64:AR64"/>
    <mergeCell ref="AJ65:AR65"/>
    <mergeCell ref="AS19:BA19"/>
    <mergeCell ref="AS20:BA20"/>
    <mergeCell ref="AS21:BA21"/>
    <mergeCell ref="AS22:BA22"/>
    <mergeCell ref="AS23:BA23"/>
    <mergeCell ref="AS24:BA24"/>
    <mergeCell ref="AS25:BA25"/>
    <mergeCell ref="AS26:BA26"/>
    <mergeCell ref="AS27:BA27"/>
    <mergeCell ref="AS28:BA28"/>
    <mergeCell ref="AS29:BA29"/>
    <mergeCell ref="AS30:BA30"/>
    <mergeCell ref="AS31:BA31"/>
    <mergeCell ref="AS32:BA32"/>
    <mergeCell ref="AS33:BA33"/>
    <mergeCell ref="AS34:BA34"/>
    <mergeCell ref="AS35:BA35"/>
    <mergeCell ref="AS36:BA36"/>
    <mergeCell ref="AS37:BA37"/>
    <mergeCell ref="AS38:BA38"/>
    <mergeCell ref="AS39:BA39"/>
    <mergeCell ref="AS40:BA40"/>
    <mergeCell ref="AS41:BA41"/>
    <mergeCell ref="AS42:BA42"/>
    <mergeCell ref="AS43:BA43"/>
    <mergeCell ref="AS44:BA44"/>
    <mergeCell ref="AS45:BA45"/>
    <mergeCell ref="AS54:BA54"/>
    <mergeCell ref="AS55:BA55"/>
    <mergeCell ref="AS56:BA56"/>
    <mergeCell ref="AS57:BA57"/>
    <mergeCell ref="AS58:BA58"/>
    <mergeCell ref="AS53:BA53"/>
    <mergeCell ref="AS46:BA46"/>
    <mergeCell ref="AS47:BA47"/>
    <mergeCell ref="AS51:BA51"/>
    <mergeCell ref="AS59:BA59"/>
    <mergeCell ref="AS60:BA60"/>
    <mergeCell ref="AS61:BA61"/>
    <mergeCell ref="AS62:BA62"/>
    <mergeCell ref="AS64:BA64"/>
    <mergeCell ref="AS65:BA65"/>
    <mergeCell ref="BB22:BJ22"/>
    <mergeCell ref="BB23:BJ23"/>
    <mergeCell ref="BB24:BJ24"/>
    <mergeCell ref="BB25:BJ25"/>
    <mergeCell ref="BB26:BJ26"/>
    <mergeCell ref="BB27:BJ27"/>
    <mergeCell ref="BB28:BJ28"/>
    <mergeCell ref="BB29:BJ29"/>
    <mergeCell ref="BB30:BJ30"/>
    <mergeCell ref="BB31:BJ31"/>
    <mergeCell ref="BB32:BJ32"/>
    <mergeCell ref="BB33:BJ33"/>
    <mergeCell ref="BB34:BJ34"/>
    <mergeCell ref="BB35:BJ35"/>
    <mergeCell ref="BB36:BJ36"/>
    <mergeCell ref="BB37:BJ37"/>
    <mergeCell ref="BB38:BJ38"/>
    <mergeCell ref="BB39:BJ39"/>
    <mergeCell ref="BB40:BJ40"/>
    <mergeCell ref="BB41:BJ41"/>
    <mergeCell ref="BB42:BJ42"/>
    <mergeCell ref="BB43:BJ43"/>
    <mergeCell ref="BB44:BJ44"/>
    <mergeCell ref="BB45:BJ45"/>
    <mergeCell ref="BB54:BJ54"/>
    <mergeCell ref="BB55:BJ55"/>
    <mergeCell ref="BB56:BJ56"/>
    <mergeCell ref="BB57:BJ57"/>
    <mergeCell ref="BB58:BJ58"/>
    <mergeCell ref="BB59:BJ59"/>
    <mergeCell ref="BB60:BJ60"/>
    <mergeCell ref="BB61:BJ61"/>
    <mergeCell ref="BB62:BJ62"/>
    <mergeCell ref="BB64:BJ64"/>
    <mergeCell ref="BB65:BJ65"/>
    <mergeCell ref="BK19:BS19"/>
    <mergeCell ref="BK20:BS20"/>
    <mergeCell ref="BK21:BS21"/>
    <mergeCell ref="BK22:BS22"/>
    <mergeCell ref="BK23:BS23"/>
    <mergeCell ref="BK24:BS24"/>
    <mergeCell ref="BK25:BS25"/>
    <mergeCell ref="BK26:BS26"/>
    <mergeCell ref="BK27:BS27"/>
    <mergeCell ref="BK28:BS28"/>
    <mergeCell ref="BK29:BS29"/>
    <mergeCell ref="BK30:BS30"/>
    <mergeCell ref="BK31:BS31"/>
    <mergeCell ref="BK32:BS32"/>
    <mergeCell ref="BK33:BS33"/>
    <mergeCell ref="BK34:BS34"/>
    <mergeCell ref="BK35:BS35"/>
    <mergeCell ref="BK36:BS36"/>
    <mergeCell ref="BK37:BS37"/>
    <mergeCell ref="BK38:BS38"/>
    <mergeCell ref="BK39:BS39"/>
    <mergeCell ref="BK40:BS40"/>
    <mergeCell ref="BK41:BS41"/>
    <mergeCell ref="BK42:BS42"/>
    <mergeCell ref="BK43:BS43"/>
    <mergeCell ref="BK44:BS44"/>
    <mergeCell ref="BK45:BS45"/>
    <mergeCell ref="BK54:BS54"/>
    <mergeCell ref="BK55:BS55"/>
    <mergeCell ref="BK53:BS53"/>
    <mergeCell ref="BK48:BS48"/>
    <mergeCell ref="BK49:BS49"/>
    <mergeCell ref="BK52:BS52"/>
    <mergeCell ref="BK56:BS56"/>
    <mergeCell ref="BK57:BS57"/>
    <mergeCell ref="BK58:BS58"/>
    <mergeCell ref="BK59:BS59"/>
    <mergeCell ref="BK60:BS60"/>
    <mergeCell ref="BK61:BS61"/>
    <mergeCell ref="BK62:BS62"/>
    <mergeCell ref="BK64:BS64"/>
    <mergeCell ref="BK65:BS65"/>
    <mergeCell ref="BT19:CB19"/>
    <mergeCell ref="BT20:CB20"/>
    <mergeCell ref="BT21:CB21"/>
    <mergeCell ref="BT22:CB22"/>
    <mergeCell ref="BT23:CB23"/>
    <mergeCell ref="BT24:CB24"/>
    <mergeCell ref="BT25:CB25"/>
    <mergeCell ref="BT26:CB26"/>
    <mergeCell ref="BT27:CB27"/>
    <mergeCell ref="BT28:CB28"/>
    <mergeCell ref="BT29:CB29"/>
    <mergeCell ref="BT30:CB30"/>
    <mergeCell ref="BT31:CB31"/>
    <mergeCell ref="BT32:CB32"/>
    <mergeCell ref="BT33:CB33"/>
    <mergeCell ref="BT34:CB34"/>
    <mergeCell ref="BT35:CB35"/>
    <mergeCell ref="BT36:CB36"/>
    <mergeCell ref="BT37:CB37"/>
    <mergeCell ref="BT38:CB38"/>
    <mergeCell ref="BT39:CB39"/>
    <mergeCell ref="BT40:CB40"/>
    <mergeCell ref="BT41:CB41"/>
    <mergeCell ref="BT42:CB42"/>
    <mergeCell ref="BT43:CB43"/>
    <mergeCell ref="BT44:CB44"/>
    <mergeCell ref="BT45:CB45"/>
    <mergeCell ref="BT54:CB54"/>
    <mergeCell ref="BT55:CB55"/>
    <mergeCell ref="BT56:CB56"/>
    <mergeCell ref="BT57:CB57"/>
    <mergeCell ref="BT53:CB53"/>
    <mergeCell ref="BT48:CB48"/>
    <mergeCell ref="BT49:CB49"/>
    <mergeCell ref="BT51:CB51"/>
    <mergeCell ref="BT58:CB58"/>
    <mergeCell ref="BT59:CB59"/>
    <mergeCell ref="BT60:CB60"/>
    <mergeCell ref="BT61:CB61"/>
    <mergeCell ref="BT62:CB62"/>
    <mergeCell ref="BT64:CB64"/>
    <mergeCell ref="BT65:CB65"/>
    <mergeCell ref="CC19:CK19"/>
    <mergeCell ref="CC20:CK20"/>
    <mergeCell ref="CC21:CK21"/>
    <mergeCell ref="CC22:CK22"/>
    <mergeCell ref="CC23:CK23"/>
    <mergeCell ref="CC24:CK24"/>
    <mergeCell ref="CC25:CK25"/>
    <mergeCell ref="CC26:CK26"/>
    <mergeCell ref="CC30:CK30"/>
    <mergeCell ref="CC31:CK31"/>
    <mergeCell ref="CC32:CK32"/>
    <mergeCell ref="CC33:CK33"/>
    <mergeCell ref="CC34:CK34"/>
    <mergeCell ref="CC35:CK35"/>
    <mergeCell ref="CC36:CK36"/>
    <mergeCell ref="CC37:CK37"/>
    <mergeCell ref="CC38:CK38"/>
    <mergeCell ref="CC39:CK39"/>
    <mergeCell ref="CC40:CK40"/>
    <mergeCell ref="CC41:CK41"/>
    <mergeCell ref="CC42:CK42"/>
    <mergeCell ref="CC43:CK43"/>
    <mergeCell ref="CC44:CK44"/>
    <mergeCell ref="CC45:CK45"/>
    <mergeCell ref="CC54:CK54"/>
    <mergeCell ref="CC55:CK55"/>
    <mergeCell ref="CC56:CK56"/>
    <mergeCell ref="CC53:CK53"/>
    <mergeCell ref="CC46:CK46"/>
    <mergeCell ref="CC47:CK47"/>
    <mergeCell ref="CC48:CK48"/>
    <mergeCell ref="CC57:CK57"/>
    <mergeCell ref="CC58:CK58"/>
    <mergeCell ref="CC59:CK59"/>
    <mergeCell ref="CC60:CK60"/>
    <mergeCell ref="CC61:CK61"/>
    <mergeCell ref="CC62:CK62"/>
    <mergeCell ref="CC64:CK64"/>
    <mergeCell ref="CC65:CK65"/>
    <mergeCell ref="CL19:CT19"/>
    <mergeCell ref="CL20:CT20"/>
    <mergeCell ref="CL21:CT21"/>
    <mergeCell ref="CL22:CT22"/>
    <mergeCell ref="CL23:CT23"/>
    <mergeCell ref="CL24:CT24"/>
    <mergeCell ref="CL25:CT25"/>
    <mergeCell ref="CL26:CT26"/>
    <mergeCell ref="CL27:CT27"/>
    <mergeCell ref="CL28:CT28"/>
    <mergeCell ref="CL29:CT29"/>
    <mergeCell ref="CL30:CT30"/>
    <mergeCell ref="CL31:CT31"/>
    <mergeCell ref="CL32:CT32"/>
    <mergeCell ref="CL33:CT33"/>
    <mergeCell ref="CL34:CT34"/>
    <mergeCell ref="CL35:CT35"/>
    <mergeCell ref="CL36:CT36"/>
    <mergeCell ref="CL37:CT37"/>
    <mergeCell ref="CL38:CT38"/>
    <mergeCell ref="CL39:CT39"/>
    <mergeCell ref="CL40:CT40"/>
    <mergeCell ref="CL41:CT41"/>
    <mergeCell ref="CL42:CT42"/>
    <mergeCell ref="CL43:CT43"/>
    <mergeCell ref="CL44:CT44"/>
    <mergeCell ref="CL45:CT45"/>
    <mergeCell ref="CL54:CT54"/>
    <mergeCell ref="CL55:CT55"/>
    <mergeCell ref="CL56:CT56"/>
    <mergeCell ref="CL57:CT57"/>
    <mergeCell ref="CL58:CT58"/>
    <mergeCell ref="CL53:CT53"/>
    <mergeCell ref="CL46:CT46"/>
    <mergeCell ref="CL47:CT47"/>
    <mergeCell ref="CL48:CT48"/>
    <mergeCell ref="CL59:CT59"/>
    <mergeCell ref="CL60:CT60"/>
    <mergeCell ref="CL61:CT61"/>
    <mergeCell ref="CL62:CT62"/>
    <mergeCell ref="CL64:CT64"/>
    <mergeCell ref="CL65:CT65"/>
    <mergeCell ref="CL63:CT63"/>
    <mergeCell ref="CU19:DE19"/>
    <mergeCell ref="CU20:DE20"/>
    <mergeCell ref="CU21:DE21"/>
    <mergeCell ref="CU22:DE22"/>
    <mergeCell ref="CU23:DE23"/>
    <mergeCell ref="CU24:DE24"/>
    <mergeCell ref="CU25:DE25"/>
    <mergeCell ref="CU26:DE26"/>
    <mergeCell ref="CU27:DE27"/>
    <mergeCell ref="CU28:DE28"/>
    <mergeCell ref="CU29:DE29"/>
    <mergeCell ref="CU30:DE30"/>
    <mergeCell ref="CU31:DE31"/>
    <mergeCell ref="CU32:DE32"/>
    <mergeCell ref="CU33:DE33"/>
    <mergeCell ref="CU34:DE34"/>
    <mergeCell ref="CU35:DE35"/>
    <mergeCell ref="CU36:DE36"/>
    <mergeCell ref="CU37:DE37"/>
    <mergeCell ref="CU38:DE38"/>
    <mergeCell ref="CU39:DE39"/>
    <mergeCell ref="CU40:DE40"/>
    <mergeCell ref="CU41:DE41"/>
    <mergeCell ref="CU42:DE42"/>
    <mergeCell ref="CU43:DE43"/>
    <mergeCell ref="CU44:DE44"/>
    <mergeCell ref="CU45:DE45"/>
    <mergeCell ref="CU54:DE54"/>
    <mergeCell ref="CU55:DE55"/>
    <mergeCell ref="CU56:DE56"/>
    <mergeCell ref="CU46:DE46"/>
    <mergeCell ref="CU47:DE47"/>
    <mergeCell ref="CU48:DE48"/>
    <mergeCell ref="CU51:DE51"/>
    <mergeCell ref="CU57:DE57"/>
    <mergeCell ref="CU58:DE58"/>
    <mergeCell ref="CU59:DE59"/>
    <mergeCell ref="CU60:DE60"/>
    <mergeCell ref="CU61:DE61"/>
    <mergeCell ref="CU62:DE62"/>
    <mergeCell ref="CU64:DE64"/>
    <mergeCell ref="CU65:DE65"/>
    <mergeCell ref="DF19:DO19"/>
    <mergeCell ref="DF20:DO20"/>
    <mergeCell ref="DF21:DO21"/>
    <mergeCell ref="DF22:DO22"/>
    <mergeCell ref="DF23:DO23"/>
    <mergeCell ref="DF24:DO24"/>
    <mergeCell ref="DF25:DO25"/>
    <mergeCell ref="DF26:DO26"/>
    <mergeCell ref="DF27:DO27"/>
    <mergeCell ref="DF28:DO28"/>
    <mergeCell ref="DF29:DO29"/>
    <mergeCell ref="DF30:DO30"/>
    <mergeCell ref="DF31:DO31"/>
    <mergeCell ref="DF32:DO32"/>
    <mergeCell ref="DF33:DO33"/>
    <mergeCell ref="DF34:DO34"/>
    <mergeCell ref="DF35:DO35"/>
    <mergeCell ref="DF36:DO36"/>
    <mergeCell ref="DF37:DO37"/>
    <mergeCell ref="DF38:DO38"/>
    <mergeCell ref="DF58:DO58"/>
    <mergeCell ref="DF46:DO46"/>
    <mergeCell ref="DF47:DO47"/>
    <mergeCell ref="DF39:DO39"/>
    <mergeCell ref="DF40:DO40"/>
    <mergeCell ref="DF41:DO41"/>
    <mergeCell ref="DF42:DO42"/>
    <mergeCell ref="DF43:DO43"/>
    <mergeCell ref="DF44:DO44"/>
    <mergeCell ref="DF48:DO48"/>
    <mergeCell ref="DF60:DO60"/>
    <mergeCell ref="DF61:DO61"/>
    <mergeCell ref="DF62:DO62"/>
    <mergeCell ref="DF64:DO64"/>
    <mergeCell ref="DF65:DO65"/>
    <mergeCell ref="DF45:DO45"/>
    <mergeCell ref="DF54:DO54"/>
    <mergeCell ref="DF55:DO55"/>
    <mergeCell ref="DF56:DO56"/>
    <mergeCell ref="DF57:DO57"/>
    <mergeCell ref="DP19:EB19"/>
    <mergeCell ref="DP20:EB20"/>
    <mergeCell ref="DP21:EB21"/>
    <mergeCell ref="DP22:EB22"/>
    <mergeCell ref="DP23:EB23"/>
    <mergeCell ref="DP24:EB24"/>
    <mergeCell ref="DP25:EB25"/>
    <mergeCell ref="DP26:EB26"/>
    <mergeCell ref="DP27:EB27"/>
    <mergeCell ref="DP28:EB28"/>
    <mergeCell ref="DP29:EB29"/>
    <mergeCell ref="DP30:EB30"/>
    <mergeCell ref="DP31:EB31"/>
    <mergeCell ref="DP42:EB42"/>
    <mergeCell ref="DP43:EB43"/>
    <mergeCell ref="DP32:EB32"/>
    <mergeCell ref="DP33:EB33"/>
    <mergeCell ref="DP34:EB34"/>
    <mergeCell ref="DP35:EB35"/>
    <mergeCell ref="DP36:EB36"/>
    <mergeCell ref="DP37:EB37"/>
    <mergeCell ref="DP64:EB64"/>
    <mergeCell ref="DP44:EB44"/>
    <mergeCell ref="DP45:EB45"/>
    <mergeCell ref="DP54:EB54"/>
    <mergeCell ref="DP55:EB55"/>
    <mergeCell ref="DP56:EB56"/>
    <mergeCell ref="DP57:EB57"/>
    <mergeCell ref="DP46:EB46"/>
    <mergeCell ref="DP47:EB47"/>
    <mergeCell ref="DP48:EB48"/>
    <mergeCell ref="EC25:EO25"/>
    <mergeCell ref="EC26:EO26"/>
    <mergeCell ref="EC27:EO27"/>
    <mergeCell ref="DP58:EB58"/>
    <mergeCell ref="DP59:EB59"/>
    <mergeCell ref="DP60:EB60"/>
    <mergeCell ref="DP38:EB38"/>
    <mergeCell ref="DP39:EB39"/>
    <mergeCell ref="DP40:EB40"/>
    <mergeCell ref="DP41:EB41"/>
    <mergeCell ref="EC19:EO19"/>
    <mergeCell ref="EC20:EO20"/>
    <mergeCell ref="EC21:EO21"/>
    <mergeCell ref="EC22:EO22"/>
    <mergeCell ref="EC23:EO23"/>
    <mergeCell ref="EC24:EO24"/>
    <mergeCell ref="EC28:EO28"/>
    <mergeCell ref="EC29:EO29"/>
    <mergeCell ref="EC30:EO30"/>
    <mergeCell ref="EC31:EO31"/>
    <mergeCell ref="EC32:EO32"/>
    <mergeCell ref="EC33:EO33"/>
    <mergeCell ref="EC34:EO34"/>
    <mergeCell ref="EC35:EO35"/>
    <mergeCell ref="EC36:EO36"/>
    <mergeCell ref="EC37:EO37"/>
    <mergeCell ref="EC38:EO38"/>
    <mergeCell ref="EC39:EO39"/>
    <mergeCell ref="EC40:EO40"/>
    <mergeCell ref="EC41:EO41"/>
    <mergeCell ref="EC42:EO42"/>
    <mergeCell ref="EC43:EO43"/>
    <mergeCell ref="EC44:EO44"/>
    <mergeCell ref="EC45:EO45"/>
    <mergeCell ref="EC65:EO65"/>
    <mergeCell ref="EP19:EZ19"/>
    <mergeCell ref="EP20:EZ20"/>
    <mergeCell ref="EP21:EZ21"/>
    <mergeCell ref="EP22:EZ22"/>
    <mergeCell ref="EP23:EZ23"/>
    <mergeCell ref="EC54:EO54"/>
    <mergeCell ref="EC55:EO55"/>
    <mergeCell ref="EC56:EO56"/>
    <mergeCell ref="EP24:EZ24"/>
    <mergeCell ref="EP25:EZ25"/>
    <mergeCell ref="EP26:EZ26"/>
    <mergeCell ref="EP27:EZ27"/>
    <mergeCell ref="EP28:EZ28"/>
    <mergeCell ref="EP29:EZ29"/>
    <mergeCell ref="EP30:EZ30"/>
    <mergeCell ref="EP31:EZ31"/>
    <mergeCell ref="EP32:EZ32"/>
    <mergeCell ref="EP33:EZ33"/>
    <mergeCell ref="EP34:EZ34"/>
    <mergeCell ref="EP35:EZ35"/>
    <mergeCell ref="EP36:EZ36"/>
    <mergeCell ref="EP37:EZ37"/>
    <mergeCell ref="EP38:EZ38"/>
    <mergeCell ref="EP39:EZ39"/>
    <mergeCell ref="EP40:EZ40"/>
    <mergeCell ref="EP41:EZ41"/>
    <mergeCell ref="EP42:EZ42"/>
    <mergeCell ref="EP59:EZ59"/>
    <mergeCell ref="EP60:EZ60"/>
    <mergeCell ref="EP61:EZ61"/>
    <mergeCell ref="EP62:EZ62"/>
    <mergeCell ref="EP43:EZ43"/>
    <mergeCell ref="EP44:EZ44"/>
    <mergeCell ref="EP45:EZ45"/>
    <mergeCell ref="EP54:EZ54"/>
    <mergeCell ref="EP55:EZ55"/>
    <mergeCell ref="EP56:EZ56"/>
    <mergeCell ref="EP64:EZ64"/>
    <mergeCell ref="EP65:EZ65"/>
    <mergeCell ref="FA19:FK19"/>
    <mergeCell ref="FA20:FK20"/>
    <mergeCell ref="FA21:FK21"/>
    <mergeCell ref="FA22:FK22"/>
    <mergeCell ref="FA23:FK23"/>
    <mergeCell ref="FA24:FK24"/>
    <mergeCell ref="EP57:EZ57"/>
    <mergeCell ref="EP58:EZ58"/>
    <mergeCell ref="FA27:FK27"/>
    <mergeCell ref="FA28:FK28"/>
    <mergeCell ref="FA29:FK29"/>
    <mergeCell ref="FA30:FK30"/>
    <mergeCell ref="FA31:FK31"/>
    <mergeCell ref="FA32:FK32"/>
    <mergeCell ref="FA58:FK58"/>
    <mergeCell ref="FA45:FK45"/>
    <mergeCell ref="FA54:FK54"/>
    <mergeCell ref="FA55:FK55"/>
    <mergeCell ref="FA56:FK56"/>
    <mergeCell ref="FA57:FK57"/>
    <mergeCell ref="FA53:FK53"/>
    <mergeCell ref="A71:D71"/>
    <mergeCell ref="A72:D72"/>
    <mergeCell ref="A73:D73"/>
    <mergeCell ref="FA65:FK65"/>
    <mergeCell ref="A66:D66"/>
    <mergeCell ref="A67:D67"/>
    <mergeCell ref="A68:D68"/>
    <mergeCell ref="A69:D69"/>
    <mergeCell ref="A70:D70"/>
    <mergeCell ref="DP65:EB65"/>
    <mergeCell ref="E71:X71"/>
    <mergeCell ref="E72:X72"/>
    <mergeCell ref="E73:X73"/>
    <mergeCell ref="E66:X66"/>
    <mergeCell ref="E67:X67"/>
    <mergeCell ref="E68:X68"/>
    <mergeCell ref="E69:X69"/>
    <mergeCell ref="E70:X70"/>
    <mergeCell ref="Y71:AI71"/>
    <mergeCell ref="Y72:AI72"/>
    <mergeCell ref="Y73:AI73"/>
    <mergeCell ref="Y66:AI66"/>
    <mergeCell ref="Y67:AI67"/>
    <mergeCell ref="Y68:AI68"/>
    <mergeCell ref="Y69:AI69"/>
    <mergeCell ref="Y70:AI70"/>
    <mergeCell ref="AJ71:AR71"/>
    <mergeCell ref="AJ72:AR72"/>
    <mergeCell ref="AJ73:AR73"/>
    <mergeCell ref="AJ66:AR66"/>
    <mergeCell ref="AJ67:AR67"/>
    <mergeCell ref="AJ68:AR68"/>
    <mergeCell ref="AJ69:AR69"/>
    <mergeCell ref="AJ70:AR70"/>
    <mergeCell ref="AS71:BA71"/>
    <mergeCell ref="AS72:BA72"/>
    <mergeCell ref="AS73:BA73"/>
    <mergeCell ref="AS66:BA66"/>
    <mergeCell ref="AS67:BA67"/>
    <mergeCell ref="AS68:BA68"/>
    <mergeCell ref="AS69:BA69"/>
    <mergeCell ref="AS70:BA70"/>
    <mergeCell ref="BB71:BJ71"/>
    <mergeCell ref="BB72:BJ72"/>
    <mergeCell ref="BB73:BJ73"/>
    <mergeCell ref="BB66:BJ66"/>
    <mergeCell ref="BB67:BJ67"/>
    <mergeCell ref="BB68:BJ68"/>
    <mergeCell ref="BB69:BJ69"/>
    <mergeCell ref="BB70:BJ70"/>
    <mergeCell ref="BK71:BS71"/>
    <mergeCell ref="BK72:BS72"/>
    <mergeCell ref="BK73:BS73"/>
    <mergeCell ref="BK66:BS66"/>
    <mergeCell ref="BK67:BS67"/>
    <mergeCell ref="BK68:BS68"/>
    <mergeCell ref="BK69:BS69"/>
    <mergeCell ref="BK70:BS70"/>
    <mergeCell ref="BT71:CB71"/>
    <mergeCell ref="BT72:CB72"/>
    <mergeCell ref="BT73:CB73"/>
    <mergeCell ref="BT66:CB66"/>
    <mergeCell ref="BT67:CB67"/>
    <mergeCell ref="BT68:CB68"/>
    <mergeCell ref="BT69:CB69"/>
    <mergeCell ref="BT70:CB70"/>
    <mergeCell ref="CC71:CK71"/>
    <mergeCell ref="CC72:CK72"/>
    <mergeCell ref="CC73:CK73"/>
    <mergeCell ref="CC66:CK66"/>
    <mergeCell ref="CC67:CK67"/>
    <mergeCell ref="CC68:CK68"/>
    <mergeCell ref="CC69:CK69"/>
    <mergeCell ref="CC70:CK70"/>
    <mergeCell ref="CL71:CT71"/>
    <mergeCell ref="CL72:CT72"/>
    <mergeCell ref="CL73:CT73"/>
    <mergeCell ref="CL66:CT66"/>
    <mergeCell ref="CL67:CT67"/>
    <mergeCell ref="CL68:CT68"/>
    <mergeCell ref="CL69:CT69"/>
    <mergeCell ref="CL70:CT70"/>
    <mergeCell ref="CU71:DE71"/>
    <mergeCell ref="CU72:DE72"/>
    <mergeCell ref="CU73:DE73"/>
    <mergeCell ref="CU66:DE66"/>
    <mergeCell ref="CU67:DE67"/>
    <mergeCell ref="CU68:DE68"/>
    <mergeCell ref="CU69:DE69"/>
    <mergeCell ref="CU70:DE70"/>
    <mergeCell ref="DF72:DO72"/>
    <mergeCell ref="DF73:DO73"/>
    <mergeCell ref="DF66:DO66"/>
    <mergeCell ref="DF67:DO67"/>
    <mergeCell ref="DF68:DO68"/>
    <mergeCell ref="DF69:DO69"/>
    <mergeCell ref="DF70:DO70"/>
    <mergeCell ref="DP72:EB72"/>
    <mergeCell ref="DP73:EB73"/>
    <mergeCell ref="DP66:EB66"/>
    <mergeCell ref="DP67:EB67"/>
    <mergeCell ref="DP68:EB68"/>
    <mergeCell ref="DP69:EB69"/>
    <mergeCell ref="DP70:EB70"/>
    <mergeCell ref="EC72:EO72"/>
    <mergeCell ref="EC73:EO73"/>
    <mergeCell ref="EC66:EO66"/>
    <mergeCell ref="EC67:EO67"/>
    <mergeCell ref="EC68:EO68"/>
    <mergeCell ref="EC69:EO69"/>
    <mergeCell ref="EC70:EO70"/>
    <mergeCell ref="EP72:EZ72"/>
    <mergeCell ref="EP73:EZ73"/>
    <mergeCell ref="EP66:EZ66"/>
    <mergeCell ref="EP67:EZ67"/>
    <mergeCell ref="EP68:EZ68"/>
    <mergeCell ref="EP69:EZ69"/>
    <mergeCell ref="EP70:EZ70"/>
    <mergeCell ref="FA72:FK72"/>
    <mergeCell ref="FA73:FK73"/>
    <mergeCell ref="FA66:FK66"/>
    <mergeCell ref="FA67:FK67"/>
    <mergeCell ref="FA68:FK68"/>
    <mergeCell ref="FA69:FK69"/>
    <mergeCell ref="FA70:FK70"/>
    <mergeCell ref="Y53:AI53"/>
    <mergeCell ref="BK63:BS63"/>
    <mergeCell ref="BT63:CB63"/>
    <mergeCell ref="FA71:FK71"/>
    <mergeCell ref="EP71:EZ71"/>
    <mergeCell ref="EC71:EO71"/>
    <mergeCell ref="DP71:EB71"/>
    <mergeCell ref="DF71:DO71"/>
    <mergeCell ref="EP53:EZ53"/>
    <mergeCell ref="BB53:BJ53"/>
    <mergeCell ref="EC59:EO59"/>
    <mergeCell ref="E63:X63"/>
    <mergeCell ref="Y63:AI63"/>
    <mergeCell ref="AJ63:AR63"/>
    <mergeCell ref="AS63:BA63"/>
    <mergeCell ref="BB63:BJ63"/>
    <mergeCell ref="DP63:EB63"/>
    <mergeCell ref="DP61:EB61"/>
    <mergeCell ref="DP62:EB62"/>
    <mergeCell ref="DF59:DO59"/>
    <mergeCell ref="DF63:DO63"/>
    <mergeCell ref="EC63:EO63"/>
    <mergeCell ref="CU53:DE53"/>
    <mergeCell ref="DF53:DO53"/>
    <mergeCell ref="DP53:EB53"/>
    <mergeCell ref="EC53:EO53"/>
    <mergeCell ref="EC60:EO60"/>
    <mergeCell ref="EC61:EO61"/>
    <mergeCell ref="EC62:EO62"/>
    <mergeCell ref="EC58:EO58"/>
    <mergeCell ref="DW6:FK6"/>
    <mergeCell ref="DW7:FJ7"/>
    <mergeCell ref="DW8:FK8"/>
    <mergeCell ref="EP63:EZ63"/>
    <mergeCell ref="A1:FK4"/>
    <mergeCell ref="A5:FK5"/>
    <mergeCell ref="A12:FK12"/>
    <mergeCell ref="A10:FK10"/>
    <mergeCell ref="CC63:CK63"/>
    <mergeCell ref="CU63:DE63"/>
    <mergeCell ref="A48:D48"/>
    <mergeCell ref="A49:D49"/>
    <mergeCell ref="E48:X48"/>
    <mergeCell ref="E49:X49"/>
    <mergeCell ref="Y48:AI48"/>
    <mergeCell ref="Y49:AI49"/>
    <mergeCell ref="AS48:BA48"/>
    <mergeCell ref="BB74:BJ74"/>
    <mergeCell ref="BK74:BS74"/>
    <mergeCell ref="BT74:CB74"/>
    <mergeCell ref="AJ49:AR49"/>
    <mergeCell ref="Y51:AI51"/>
    <mergeCell ref="AJ51:AR51"/>
    <mergeCell ref="BB51:BJ51"/>
    <mergeCell ref="BK51:BS51"/>
    <mergeCell ref="AS49:BA49"/>
    <mergeCell ref="BB49:BJ49"/>
    <mergeCell ref="DF49:DO49"/>
    <mergeCell ref="DP49:EB49"/>
    <mergeCell ref="EC49:EO49"/>
    <mergeCell ref="EP49:EZ49"/>
    <mergeCell ref="FA49:FK49"/>
    <mergeCell ref="CC49:CK49"/>
    <mergeCell ref="CL49:CT49"/>
    <mergeCell ref="CU49:DE49"/>
    <mergeCell ref="BB48:BJ48"/>
    <mergeCell ref="A75:D75"/>
    <mergeCell ref="E74:X74"/>
    <mergeCell ref="E75:X75"/>
    <mergeCell ref="Y74:AI74"/>
    <mergeCell ref="Y75:AI75"/>
    <mergeCell ref="AJ74:AR74"/>
    <mergeCell ref="AJ75:AR75"/>
    <mergeCell ref="A74:D74"/>
    <mergeCell ref="AS74:BA74"/>
    <mergeCell ref="CL75:CT75"/>
    <mergeCell ref="CU75:DE75"/>
    <mergeCell ref="CC74:CK74"/>
    <mergeCell ref="CL74:CT74"/>
    <mergeCell ref="CU74:DE74"/>
    <mergeCell ref="DF74:DO74"/>
    <mergeCell ref="EP74:EZ74"/>
    <mergeCell ref="FA74:FK74"/>
    <mergeCell ref="DP74:EB74"/>
    <mergeCell ref="EC74:EO74"/>
    <mergeCell ref="AS75:BA75"/>
    <mergeCell ref="BB75:BJ75"/>
    <mergeCell ref="BK75:BS75"/>
    <mergeCell ref="BT75:CB75"/>
    <mergeCell ref="CC75:CK75"/>
    <mergeCell ref="DF75:DO75"/>
    <mergeCell ref="A76:D76"/>
    <mergeCell ref="E76:X76"/>
    <mergeCell ref="Y76:AI76"/>
    <mergeCell ref="AJ76:AR76"/>
    <mergeCell ref="AS76:BA76"/>
    <mergeCell ref="BB76:BJ76"/>
    <mergeCell ref="BK76:BS76"/>
    <mergeCell ref="BT76:CB76"/>
    <mergeCell ref="CC76:CK76"/>
    <mergeCell ref="CL76:CT76"/>
    <mergeCell ref="CU76:DE76"/>
    <mergeCell ref="DF76:DO76"/>
    <mergeCell ref="DP76:EB76"/>
    <mergeCell ref="EC76:EO76"/>
    <mergeCell ref="EP76:EZ76"/>
    <mergeCell ref="FA76:FK76"/>
    <mergeCell ref="DP75:EB75"/>
    <mergeCell ref="EC75:EO75"/>
    <mergeCell ref="EP75:EZ75"/>
    <mergeCell ref="FA75:FK75"/>
    <mergeCell ref="FA25:FK26"/>
    <mergeCell ref="FA33:FK36"/>
    <mergeCell ref="FA38:FK41"/>
    <mergeCell ref="EC48:EO48"/>
    <mergeCell ref="EP48:EZ48"/>
    <mergeCell ref="FA48:FK48"/>
    <mergeCell ref="FA42:FK42"/>
    <mergeCell ref="FA43:FK43"/>
    <mergeCell ref="FA44:FK44"/>
    <mergeCell ref="FA37:FK37"/>
    <mergeCell ref="DP50:EB50"/>
    <mergeCell ref="EC51:EO51"/>
    <mergeCell ref="A50:D50"/>
    <mergeCell ref="A51:D51"/>
    <mergeCell ref="E50:X50"/>
    <mergeCell ref="Y50:AI50"/>
    <mergeCell ref="AJ50:AR50"/>
    <mergeCell ref="CC50:CK50"/>
    <mergeCell ref="CC51:CK51"/>
    <mergeCell ref="E51:X51"/>
    <mergeCell ref="EP50:EZ50"/>
    <mergeCell ref="FA50:FK50"/>
    <mergeCell ref="AS50:BA50"/>
    <mergeCell ref="BB50:BJ50"/>
    <mergeCell ref="BK50:BS50"/>
    <mergeCell ref="BT50:CB50"/>
    <mergeCell ref="CL50:CT50"/>
    <mergeCell ref="CU50:DE50"/>
    <mergeCell ref="DF50:DO50"/>
    <mergeCell ref="EC50:EO50"/>
    <mergeCell ref="DF51:DO51"/>
    <mergeCell ref="DP51:EB51"/>
    <mergeCell ref="CL51:CT51"/>
    <mergeCell ref="EP51:EZ51"/>
    <mergeCell ref="FA51:FK51"/>
    <mergeCell ref="A78:D78"/>
    <mergeCell ref="E78:X78"/>
    <mergeCell ref="Y78:AI78"/>
    <mergeCell ref="AJ78:AR78"/>
    <mergeCell ref="AS78:BA78"/>
    <mergeCell ref="BB78:BJ78"/>
    <mergeCell ref="BK78:BS78"/>
    <mergeCell ref="BT78:CB78"/>
    <mergeCell ref="EP78:EZ78"/>
    <mergeCell ref="FA78:FK78"/>
    <mergeCell ref="CC78:CK78"/>
    <mergeCell ref="CL78:CT78"/>
    <mergeCell ref="CU78:DE78"/>
    <mergeCell ref="DF78:DO78"/>
    <mergeCell ref="DP78:EB78"/>
    <mergeCell ref="EC78:EO78"/>
    <mergeCell ref="A77:D77"/>
    <mergeCell ref="E77:X77"/>
    <mergeCell ref="Y77:AI77"/>
    <mergeCell ref="AJ77:AR77"/>
    <mergeCell ref="AS77:BA77"/>
    <mergeCell ref="BB77:BJ77"/>
    <mergeCell ref="BK77:BS77"/>
    <mergeCell ref="BT77:CB77"/>
    <mergeCell ref="CC77:CK77"/>
    <mergeCell ref="FA77:FK77"/>
    <mergeCell ref="CL77:CT77"/>
    <mergeCell ref="CU77:DE77"/>
    <mergeCell ref="DF77:DO77"/>
    <mergeCell ref="DP77:EB77"/>
    <mergeCell ref="EC77:EO77"/>
    <mergeCell ref="EP77:EZ77"/>
    <mergeCell ref="A52:D52"/>
    <mergeCell ref="E52:X52"/>
    <mergeCell ref="Y52:AI52"/>
    <mergeCell ref="AJ52:AR52"/>
    <mergeCell ref="AS52:BA52"/>
    <mergeCell ref="BB52:BJ52"/>
    <mergeCell ref="EC52:EO52"/>
    <mergeCell ref="EP52:EZ52"/>
    <mergeCell ref="FA52:FK52"/>
    <mergeCell ref="BT52:CB52"/>
    <mergeCell ref="CC52:CK52"/>
    <mergeCell ref="CL52:CT52"/>
    <mergeCell ref="CU52:DE52"/>
    <mergeCell ref="DF52:DO52"/>
    <mergeCell ref="DP52:EB5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48:E52 FA33 FA38 FA74:FA78 E74:E78 FA46:FA56">
      <formula1>900</formula1>
    </dataValidation>
  </dataValidations>
  <printOptions/>
  <pageMargins left="0.3937007874015748" right="0.31496062992125984" top="0.35433070866141736" bottom="0.3937007874015748" header="0.1968503937007874" footer="0.1968503937007874"/>
  <pageSetup fitToHeight="0" fitToWidth="1"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Марина Александровна</cp:lastModifiedBy>
  <cp:lastPrinted>2017-02-09T13:24:37Z</cp:lastPrinted>
  <dcterms:created xsi:type="dcterms:W3CDTF">2010-05-19T10:50:44Z</dcterms:created>
  <dcterms:modified xsi:type="dcterms:W3CDTF">2017-02-09T13:26:15Z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DZQQNTZWJNVN-2-1784</vt:lpwstr>
  </property>
  <property fmtid="{D5CDD505-2E9C-101B-9397-08002B2CF9AE}" pid="4" name="_dlc_DocIdItemGu">
    <vt:lpwstr>44b6b0df-c8b8-4c38-a350-afa2ea71cb14</vt:lpwstr>
  </property>
  <property fmtid="{D5CDD505-2E9C-101B-9397-08002B2CF9AE}" pid="5" name="_dlc_DocIdU">
    <vt:lpwstr>http://info.kom-tech.ru:8090/_layouts/DocIdRedir.aspx?ID=DZQQNTZWJNVN-2-1784, DZQQNTZWJNVN-2-1784</vt:lpwstr>
  </property>
  <property fmtid="{D5CDD505-2E9C-101B-9397-08002B2CF9AE}" pid="6" name="u">
    <vt:lpwstr/>
  </property>
</Properties>
</file>